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eneair/Documents/Aquarium/150 Gallon/"/>
    </mc:Choice>
  </mc:AlternateContent>
  <xr:revisionPtr revIDLastSave="0" documentId="13_ncr:1_{A0708274-B8F5-1842-8BDC-8DC894A39B04}" xr6:coauthVersionLast="47" xr6:coauthVersionMax="47" xr10:uidLastSave="{00000000-0000-0000-0000-000000000000}"/>
  <bookViews>
    <workbookView xWindow="1760" yWindow="500" windowWidth="40940" windowHeight="26280" activeTab="9" xr2:uid="{0409FA12-68AB-CB46-8B60-D548870840DC}"/>
  </bookViews>
  <sheets>
    <sheet name="Project Costs" sheetId="2" r:id="rId1"/>
    <sheet name="Stand" sheetId="6" r:id="rId2"/>
    <sheet name="Paint " sheetId="3" r:id="rId3"/>
    <sheet name="Plumbing" sheetId="1" r:id="rId4"/>
    <sheet name="Pump" sheetId="4" r:id="rId5"/>
    <sheet name="Lights" sheetId="8" r:id="rId6"/>
    <sheet name="Heaters" sheetId="10" r:id="rId7"/>
    <sheet name="Rock" sheetId="7" r:id="rId8"/>
    <sheet name="ATO" sheetId="5" r:id="rId9"/>
    <sheet name="Maintenance" sheetId="9" r:id="rId10"/>
  </sheets>
  <definedNames>
    <definedName name="_xlnm.Print_Area" localSheetId="5">Lights!$A$1:$M$7</definedName>
    <definedName name="_xlnm.Print_Area" localSheetId="3">Plumbing!$A$1:$F$11</definedName>
    <definedName name="_xlnm.Print_Area" localSheetId="4">Pump!$A$1:$H$32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8" l="1"/>
  <c r="F4" i="8"/>
  <c r="F7" i="8"/>
  <c r="F21" i="8"/>
  <c r="F22" i="8"/>
  <c r="F23" i="8"/>
  <c r="F24" i="8"/>
  <c r="F25" i="8"/>
  <c r="F26" i="8"/>
  <c r="F27" i="8"/>
  <c r="F18" i="8"/>
  <c r="F3" i="8"/>
  <c r="F12" i="8"/>
  <c r="F10" i="8"/>
  <c r="F15" i="8"/>
  <c r="F6" i="8"/>
  <c r="F19" i="8"/>
  <c r="F16" i="8"/>
  <c r="F13" i="8"/>
  <c r="F11" i="8"/>
  <c r="F50" i="8"/>
  <c r="F109" i="8"/>
  <c r="F110" i="8"/>
  <c r="F61" i="8"/>
  <c r="F32" i="8"/>
  <c r="F33" i="8"/>
  <c r="F34" i="8"/>
  <c r="F35" i="8"/>
  <c r="F36" i="8"/>
  <c r="F38" i="8"/>
  <c r="F40" i="8"/>
  <c r="F37" i="8"/>
  <c r="K102" i="8"/>
  <c r="M102" i="8"/>
  <c r="J102" i="8"/>
  <c r="H102" i="8"/>
  <c r="F119" i="8"/>
  <c r="F86" i="8"/>
  <c r="F100" i="8"/>
  <c r="F101" i="8"/>
  <c r="F99" i="8"/>
  <c r="F64" i="8"/>
  <c r="F62" i="8"/>
  <c r="F123" i="8"/>
  <c r="F124" i="8"/>
  <c r="F125" i="8"/>
  <c r="F97" i="8"/>
  <c r="F96" i="8"/>
  <c r="F108" i="8"/>
  <c r="F41" i="8"/>
  <c r="F111" i="8"/>
  <c r="F72" i="8"/>
  <c r="F49" i="8"/>
  <c r="F77" i="8"/>
  <c r="F78" i="8"/>
  <c r="F68" i="8"/>
  <c r="F81" i="8"/>
  <c r="F46" i="8"/>
  <c r="F120" i="8"/>
  <c r="F45" i="8"/>
  <c r="F121" i="8"/>
  <c r="F71" i="8"/>
  <c r="F39" i="8"/>
  <c r="F44" i="8"/>
  <c r="F56" i="8"/>
  <c r="F79" i="8"/>
  <c r="F55" i="8"/>
  <c r="F88" i="8"/>
  <c r="F85" i="8"/>
  <c r="F82" i="8"/>
  <c r="F87" i="8"/>
  <c r="F66" i="8"/>
  <c r="F112" i="8"/>
  <c r="F113" i="8"/>
  <c r="F48" i="8"/>
  <c r="F65" i="8"/>
  <c r="F47" i="8"/>
  <c r="F89" i="8"/>
  <c r="F80" i="8"/>
  <c r="F60" i="8"/>
  <c r="F84" i="8"/>
  <c r="F53" i="8"/>
  <c r="F42" i="8"/>
  <c r="F43" i="8"/>
  <c r="F83" i="8"/>
  <c r="F69" i="8"/>
  <c r="F54" i="8"/>
  <c r="F63" i="8"/>
  <c r="F76" i="8"/>
  <c r="F67" i="8"/>
  <c r="F95" i="8"/>
  <c r="F126" i="8"/>
  <c r="F70" i="8"/>
  <c r="F127" i="8"/>
  <c r="D10" i="5"/>
  <c r="C9" i="6"/>
  <c r="G16" i="4"/>
  <c r="G18" i="4"/>
  <c r="G17" i="4"/>
  <c r="G15" i="4"/>
  <c r="G14" i="4"/>
  <c r="G13" i="4"/>
  <c r="G25" i="4"/>
  <c r="G19" i="4"/>
  <c r="G22" i="4"/>
  <c r="G23" i="4"/>
  <c r="G28" i="4"/>
  <c r="G29" i="4"/>
  <c r="G26" i="4"/>
  <c r="G20" i="4"/>
  <c r="E27" i="1"/>
  <c r="E20" i="1"/>
  <c r="E19" i="1"/>
  <c r="E18" i="1"/>
  <c r="E17" i="1"/>
  <c r="E15" i="1"/>
  <c r="E16" i="1"/>
  <c r="E14" i="1"/>
  <c r="E9" i="1"/>
  <c r="E30" i="1"/>
  <c r="E32" i="1"/>
  <c r="E28" i="1"/>
  <c r="E29" i="1"/>
  <c r="E31" i="1"/>
  <c r="E26" i="1"/>
  <c r="E7" i="1"/>
  <c r="E3" i="1"/>
  <c r="E5" i="1"/>
  <c r="E4" i="1"/>
  <c r="E6" i="1"/>
  <c r="E8" i="1"/>
  <c r="F21" i="1" l="1"/>
  <c r="F10" i="1"/>
  <c r="F33" i="1"/>
</calcChain>
</file>

<file path=xl/sharedStrings.xml><?xml version="1.0" encoding="utf-8"?>
<sst xmlns="http://schemas.openxmlformats.org/spreadsheetml/2006/main" count="521" uniqueCount="394">
  <si>
    <t>BRS Sched 80</t>
  </si>
  <si>
    <t>Unit Price</t>
  </si>
  <si>
    <t xml:space="preserve">Number </t>
  </si>
  <si>
    <t xml:space="preserve">Total </t>
  </si>
  <si>
    <t>White Sched 40</t>
  </si>
  <si>
    <t>1” Schedule 80 Union Slip x Slip</t>
  </si>
  <si>
    <t>1” Schedule 80 45° Elbow Slip x Slip</t>
  </si>
  <si>
    <t xml:space="preserve">1” Cepex Ball Valve True Union </t>
  </si>
  <si>
    <t>Source</t>
  </si>
  <si>
    <t>BRS</t>
  </si>
  <si>
    <t>1” Spears True Union Swing Check Valve - Slip X Slip</t>
  </si>
  <si>
    <t>1” Spears Gate Valve Slip x Slip</t>
  </si>
  <si>
    <t xml:space="preserve"> </t>
  </si>
  <si>
    <t>Total Cost</t>
  </si>
  <si>
    <t>TOTAL</t>
  </si>
  <si>
    <t>Pipe</t>
  </si>
  <si>
    <t>1 in. x 1 in. 45 Degree PVC Socket x Socket Elbow Fitting</t>
  </si>
  <si>
    <t>1-in Schedule 40 PVC Union</t>
  </si>
  <si>
    <t xml:space="preserve">Lowes </t>
  </si>
  <si>
    <t>1-in 45-Degree Schedule 40 PVC Elbow</t>
  </si>
  <si>
    <t>1-in PVC x 1-in PVC Ball Valve</t>
  </si>
  <si>
    <t>https://tinyurl.com/26qv299l</t>
  </si>
  <si>
    <t>Alternatives</t>
  </si>
  <si>
    <t>2 Pcs Flexible TPE Coupling with Stainless Steel Clamps for Plastic</t>
  </si>
  <si>
    <t>Amazon</t>
  </si>
  <si>
    <t>https://tinyurl.com/2xkj2olz</t>
  </si>
  <si>
    <t>True Union Swing Check Valve - 1 inch Slip x 1 inch Slip</t>
  </si>
  <si>
    <t>https://tinyurl.com/29zhmzwk</t>
  </si>
  <si>
    <t xml:space="preserve">Home Depot </t>
  </si>
  <si>
    <t>Schedule 40 1" pipe 10 ft</t>
  </si>
  <si>
    <t>https://tinyurl.com/27dcm3on</t>
  </si>
  <si>
    <t xml:space="preserve">FlexTube, No Unions, all flex. </t>
  </si>
  <si>
    <t>AMAZON &amp; Home Depot</t>
  </si>
  <si>
    <t>1" Clear PVC True Union Swing Check Valve - Socke</t>
  </si>
  <si>
    <t xml:space="preserve">ALT </t>
  </si>
  <si>
    <t>ALT 1</t>
  </si>
  <si>
    <t>1" Union JETSTREAM, Pack of 2 Pieces, Schedule 80, Grey, EPDM O-Ring, Socket x Socket, F1970, SCH80 (1")</t>
  </si>
  <si>
    <t xml:space="preserve">150 Gallon Aquarium with Stand </t>
  </si>
  <si>
    <t xml:space="preserve">Base Cover </t>
  </si>
  <si>
    <t>Shelves and Doors</t>
  </si>
  <si>
    <t>1/4 inch Plywood  8x4</t>
  </si>
  <si>
    <t xml:space="preserve">1/2 inch Plywood 8x4  </t>
  </si>
  <si>
    <t xml:space="preserve">Paint </t>
  </si>
  <si>
    <t xml:space="preserve">Cabinet Paint </t>
  </si>
  <si>
    <t xml:space="preserve">Base Primer </t>
  </si>
  <si>
    <t>Outside</t>
  </si>
  <si>
    <t xml:space="preserve">Outside Seal </t>
  </si>
  <si>
    <t>72 sq ft</t>
  </si>
  <si>
    <t>Item</t>
  </si>
  <si>
    <t>Kilz PREMIUM 3 1 Gal. Water Based  White Interior/Exterior Primer</t>
  </si>
  <si>
    <t>1 gal. #PPU12-12 Gallery White Satin Enamel Interior/Exterior Cabinet, Door &amp; Trim Paint</t>
  </si>
  <si>
    <t>mix color</t>
  </si>
  <si>
    <t>Behr 1 gal. Matte Clear Water-Based Interior Fast Drying Polyurethane</t>
  </si>
  <si>
    <t>clear</t>
  </si>
  <si>
    <t>Plumbing</t>
  </si>
  <si>
    <t>Amazon, BRS</t>
  </si>
  <si>
    <t xml:space="preserve">Kaplan 1’’ PVC True Union Ball Valve with Full Port  Socket </t>
  </si>
  <si>
    <t>https://tinyurl.com/29y5x9rl</t>
  </si>
  <si>
    <t>not necessary !!</t>
  </si>
  <si>
    <t>Primer, &amp; Enamel (Acrylic) Waterbased</t>
  </si>
  <si>
    <t>Pump</t>
  </si>
  <si>
    <t>600 GPH</t>
  </si>
  <si>
    <t>2,400 l/h</t>
  </si>
  <si>
    <t>10 GPM</t>
  </si>
  <si>
    <t>Single</t>
  </si>
  <si>
    <t xml:space="preserve">DUAL </t>
  </si>
  <si>
    <t>(each Pump )</t>
  </si>
  <si>
    <t>1,200 GPH</t>
  </si>
  <si>
    <t>4,500 l/h</t>
  </si>
  <si>
    <t>20 GPM</t>
  </si>
  <si>
    <t xml:space="preserve">Head </t>
  </si>
  <si>
    <t>30 ft</t>
  </si>
  <si>
    <t>7.2 m</t>
  </si>
  <si>
    <t>1 pump</t>
  </si>
  <si>
    <t>2 pumps</t>
  </si>
  <si>
    <t>2.1m</t>
  </si>
  <si>
    <t>2.3m</t>
  </si>
  <si>
    <t>at 600 GPH</t>
  </si>
  <si>
    <t>3.0m</t>
  </si>
  <si>
    <t>3.4m</t>
  </si>
  <si>
    <t>3.5m</t>
  </si>
  <si>
    <t>2.0m</t>
  </si>
  <si>
    <t>2.5m</t>
  </si>
  <si>
    <t>4.0m</t>
  </si>
  <si>
    <t>Hydor Seltz D  1600 (AC incl ctrl)</t>
  </si>
  <si>
    <t>Hydor Seltz D  2400 (AC incl. ctrl)</t>
  </si>
  <si>
    <t>Hydor Seltz D  3200 (AC incl. ctrl)</t>
  </si>
  <si>
    <t>Neptun Systems Cor-15 (DC)</t>
  </si>
  <si>
    <t>Neptun Systems Cor-20 (DC)</t>
  </si>
  <si>
    <t>Hygger HG-915-6000 (DC)</t>
  </si>
  <si>
    <t>40 l/m</t>
  </si>
  <si>
    <t>75 l/m</t>
  </si>
  <si>
    <t>2.6m</t>
  </si>
  <si>
    <t>ATO</t>
  </si>
  <si>
    <t>Trigger Systems Crystal 10</t>
  </si>
  <si>
    <t>Tunze Osmolator 3 Auto Top Off</t>
  </si>
  <si>
    <t>Duetto2 Dual-Sensor Complete Aquarium ATO System</t>
  </si>
  <si>
    <t>3-in-1 ReefATO + Auto Top Off System ATO (SALTWATER ONLY) - Red Sea</t>
  </si>
  <si>
    <t>Lyphard Aquarium LP-8100</t>
  </si>
  <si>
    <t>Fittings</t>
  </si>
  <si>
    <t xml:space="preserve"> V-Hight 5 FT</t>
  </si>
  <si>
    <t>Sicce Syncra Silent 5.0 (AC)</t>
  </si>
  <si>
    <t>Sicce Sincra SDC 6.0 (DC)</t>
  </si>
  <si>
    <t>Sicce Syncra SDC 7.0  (DC)</t>
  </si>
  <si>
    <t>Hl</t>
  </si>
  <si>
    <t>7.38 Hl ft</t>
  </si>
  <si>
    <t>2.2m</t>
  </si>
  <si>
    <t>Total Hl</t>
  </si>
  <si>
    <t>7.4 ft</t>
  </si>
  <si>
    <t>2.2 m</t>
  </si>
  <si>
    <t>Jebao DCP Sine Wave (DCP-6500)</t>
  </si>
  <si>
    <t>Jebao MDP Smart DC (MDP-6500)</t>
  </si>
  <si>
    <t>Jebao DCP Sine Wave (DCP-8000)</t>
  </si>
  <si>
    <t>Jebao MDP Smart DC (MDP-8000)</t>
  </si>
  <si>
    <t>2.8m</t>
  </si>
  <si>
    <t xml:space="preserve">Jebao MDP-8000 (2x) </t>
  </si>
  <si>
    <t>Stand all 2.x4, sanded plywood</t>
  </si>
  <si>
    <t xml:space="preserve">Aquarium Stand </t>
  </si>
  <si>
    <t xml:space="preserve">2x4 and plywood </t>
  </si>
  <si>
    <t>3-n-1 ReefATO  TOTAL</t>
  </si>
  <si>
    <t>Trigger 10G, 3in1 ReefATO</t>
  </si>
  <si>
    <t>Wave Maker</t>
  </si>
  <si>
    <t>Jebao wavemakers</t>
  </si>
  <si>
    <t>Fish and Leather (soft Coral), LPS</t>
  </si>
  <si>
    <t xml:space="preserve">Lights </t>
  </si>
  <si>
    <t>Sand</t>
  </si>
  <si>
    <t>Rock</t>
  </si>
  <si>
    <t>Carib Sea Special Grade ARAG Live Reef Sand  (120 lbs)</t>
  </si>
  <si>
    <t xml:space="preserve">Live Rock </t>
  </si>
  <si>
    <t>Caribsea Life Rock, 40-Pound</t>
  </si>
  <si>
    <t xml:space="preserve">Needed about 60 to 80 pound </t>
  </si>
  <si>
    <t>Caribsea Life Rock Arches 20 lbs</t>
  </si>
  <si>
    <t>Caribsea Life Rock Structures 20 lbs</t>
  </si>
  <si>
    <t>Marco Shelf Scape 50 Dry Live Rock Kit (40lbs)</t>
  </si>
  <si>
    <t xml:space="preserve">Real reaf </t>
  </si>
  <si>
    <t>MarcoRocks Reef Saver Aquarium Dry Live Rock</t>
  </si>
  <si>
    <t xml:space="preserve">Lighting </t>
  </si>
  <si>
    <t>Austin Aquascapes: (512) 576-0401</t>
  </si>
  <si>
    <t>Fish Whisper: (512) 922-5077</t>
  </si>
  <si>
    <t>Clear Aquarium: (512) 633-5430</t>
  </si>
  <si>
    <t>Fishy Stuff: (512) 627-3690</t>
  </si>
  <si>
    <t>A3 Apex Jr Aquarium Controller System</t>
  </si>
  <si>
    <t>MIRO-4 T5 REFLECTORS &amp; CLIPS FIXTURE</t>
  </si>
  <si>
    <t>Giesman Reflector 36/54W Pacific Sun Super-parabolic T5 reflector</t>
  </si>
  <si>
    <t>Giesemann Razor T5 with Dimmable electronic HF ballast 2 x 54 W</t>
  </si>
  <si>
    <t>CLIPS FOR T5 LAMPS</t>
  </si>
  <si>
    <t>https://tinyurl.com/2ckqqh6t</t>
  </si>
  <si>
    <t>REFLECTOR T5/ T8 - 36 / 54 WATT</t>
  </si>
  <si>
    <t>ENDCAPS T5 WATERPROOF (4 PCS) - LAMP HOLDER</t>
  </si>
  <si>
    <t xml:space="preserve">Option 1 </t>
  </si>
  <si>
    <t xml:space="preserve">LED </t>
  </si>
  <si>
    <t>ViperSpectra 165 W LED (mount 18'-20")</t>
  </si>
  <si>
    <t>Apex A3 Jr EB4 Powerbar Package - Neptune</t>
  </si>
  <si>
    <r>
      <t xml:space="preserve">Blade Smart LED Strip - Coral Grow </t>
    </r>
    <r>
      <rPr>
        <b/>
        <sz val="16"/>
        <color theme="1"/>
        <rFont val="Aptos Narrow"/>
        <scheme val="minor"/>
      </rPr>
      <t>(48 inch</t>
    </r>
    <r>
      <rPr>
        <sz val="16"/>
        <color theme="1"/>
        <rFont val="Aptos Narrow"/>
        <family val="2"/>
        <scheme val="minor"/>
      </rPr>
      <t>) - Aqua Illumination</t>
    </r>
  </si>
  <si>
    <r>
      <t>Blade Smart LED Strip - Coral Glow (</t>
    </r>
    <r>
      <rPr>
        <b/>
        <sz val="16"/>
        <color theme="1"/>
        <rFont val="Aptos Narrow"/>
        <scheme val="minor"/>
      </rPr>
      <t>48 inch</t>
    </r>
    <r>
      <rPr>
        <sz val="16"/>
        <color theme="1"/>
        <rFont val="Aptos Narrow"/>
        <family val="2"/>
        <scheme val="minor"/>
      </rPr>
      <t>) - Aqua Illumination</t>
    </r>
  </si>
  <si>
    <t>ATI 48" 4x54W Dimmable SunPower w/ Controller</t>
  </si>
  <si>
    <t>ATI 48" 6x54W Dimmable SunPower w/ Controller</t>
  </si>
  <si>
    <t>48" G2 T5HO Hybrid LED T5 Mounting System BLACK w/End Caps - Aquatic Life</t>
  </si>
  <si>
    <t>VIVOSUN T5 Grow Lights 4 ft., 216W(4 X 54W), T5 Light Fixture Bulbs, 6500K HO Fluorescent Tubes, </t>
  </si>
  <si>
    <t>Check R2R Forum Marketplace</t>
  </si>
  <si>
    <t>Giesemann Razor T5 Double-Lamp dimmable</t>
  </si>
  <si>
    <t>Aqua Light Aluminium Double Light Bar T5</t>
  </si>
  <si>
    <t xml:space="preserve">T5 Build your own </t>
  </si>
  <si>
    <t>2Pack DC0/1-10V Knob LED Dimmer Mini Controller Rotary Switch PWM Dimming Off for 0-10V / 1-10V Dimmable LED Drivers Electronic Ballasts Controling Interior Light Grow Lamp</t>
  </si>
  <si>
    <t>https://tinyurl.com/227gfq24</t>
  </si>
  <si>
    <t>Pioneer 4 Foot T5 Fixture with Grow Tubes</t>
  </si>
  <si>
    <t>48", preferabel 6 tubes, or 4 + LED</t>
  </si>
  <si>
    <t>ATI 48" 6x54W SunPower T5 High-Output Fixture</t>
  </si>
  <si>
    <t>https://tinyurl.com/2bk6dhar</t>
  </si>
  <si>
    <t>https://tinyurl.com/24e79uy7</t>
  </si>
  <si>
    <t>https://tinyurl.com/2yccpgkz</t>
  </si>
  <si>
    <t>Units</t>
  </si>
  <si>
    <t>Grow Lights</t>
  </si>
  <si>
    <t>https://tinyurl.com/222obty3</t>
  </si>
  <si>
    <t>https://tinyurl.com/2aowhw9c</t>
  </si>
  <si>
    <t>Pioneer 4 Foot T5 Fixture </t>
  </si>
  <si>
    <t>https://tinyurl.com/22hjrzf6</t>
  </si>
  <si>
    <t>https://tinyurl.com/2apqtmcc</t>
  </si>
  <si>
    <t>Pioneer 4′ x 6 Tube T5 Fixture (2 switches)</t>
  </si>
  <si>
    <t>GrowBright 4 Foot 6 Lamp High Output T5 Fluorescent Grow Light Fixture</t>
  </si>
  <si>
    <t>https://tinyurl.com/286nreqx</t>
  </si>
  <si>
    <t>Growshop Outlet 4′ 4 Lamp T5</t>
  </si>
  <si>
    <t>https://tinyurl.com/2axysgtk</t>
  </si>
  <si>
    <t>GrowBright 4′ 6 Lamp High Output T5</t>
  </si>
  <si>
    <t>https://tinyurl.com/2yupjhln</t>
  </si>
  <si>
    <t>https://tinyurl.com/29pdos9s</t>
  </si>
  <si>
    <t>ATI T5 Replacement Reflectors</t>
  </si>
  <si>
    <t>https://tinyurl.com/2yudhotm</t>
  </si>
  <si>
    <t>MIRO-4 T5 REFLECTORS &amp; CLIPS</t>
  </si>
  <si>
    <t>https://tinyurl.com/2b42bumo</t>
  </si>
  <si>
    <t>LET Lighting Miro-4 48" T5 Reflector for 1x54W Bulb w/ Clips</t>
  </si>
  <si>
    <t>https://tinyurl.com/28ylg899</t>
  </si>
  <si>
    <t>https://tinyurl.com/28l4b4vp</t>
  </si>
  <si>
    <t>https://tinyurl.com/24q3de93</t>
  </si>
  <si>
    <t>https://tinyurl.com/24snkayz</t>
  </si>
  <si>
    <t>Smart 0-10V Dimmer Kit Timer/Dimmer/Power Switch plus Smart Life app</t>
  </si>
  <si>
    <t>LuxStar 4FT/6 Bulb T5 Fluorescent Grow Light</t>
  </si>
  <si>
    <t>https://tinyurl.com/26cygvv7</t>
  </si>
  <si>
    <t>LuxStar 4FT/4 Bulb T5 Fluorescent Grow Light </t>
  </si>
  <si>
    <t>Covert 4 ft. 4 Bulb Fluorescent T5 Grow Light wit</t>
  </si>
  <si>
    <t>https://tinyurl.com/28c4a3zh</t>
  </si>
  <si>
    <t>Covert 4 ft. 4 Bulb Fluorescent T5 Grow Light</t>
  </si>
  <si>
    <t>https://tinyurl.com/2cr8ryfe</t>
  </si>
  <si>
    <t>https://tinyurl.com/2yzgcvfb</t>
  </si>
  <si>
    <t>Option 2</t>
  </si>
  <si>
    <t>ATI 48" 8x54W SunPower T5 High-Output Fixture</t>
  </si>
  <si>
    <t>https://tinyurl.com/ylauw48x</t>
  </si>
  <si>
    <t>https://tinyurl.com/yrddpjfp</t>
  </si>
  <si>
    <t>https://tinyurl.com/y32mu483</t>
  </si>
  <si>
    <t>https://tinyurl.com/yrknypy8</t>
  </si>
  <si>
    <t>285 W</t>
  </si>
  <si>
    <t>380 W</t>
  </si>
  <si>
    <t>406 W</t>
  </si>
  <si>
    <t>https://tinyurl.com/yvod62sy</t>
  </si>
  <si>
    <t>Spectral Controller X</t>
  </si>
  <si>
    <t>CTRL</t>
  </si>
  <si>
    <t>https://tinyurl.com/ymxyabtx</t>
  </si>
  <si>
    <t>https://tinyurl.com/yqct7zzr</t>
  </si>
  <si>
    <t>270 W</t>
  </si>
  <si>
    <t>https://tinyurl.com/yp963p32</t>
  </si>
  <si>
    <t>Current USA Orbit R24 LED Reef Aquarium Light</t>
  </si>
  <si>
    <t>95 W</t>
  </si>
  <si>
    <t>https://tinyurl.com/ywoyllgu</t>
  </si>
  <si>
    <t>200 W</t>
  </si>
  <si>
    <t>36" Blue XHO LED Strip Light</t>
  </si>
  <si>
    <t>https://tinyurl.com/ys8g4lza</t>
  </si>
  <si>
    <t>100 W</t>
  </si>
  <si>
    <t>https://tinyurl.com/ylu4pw8h</t>
  </si>
  <si>
    <t>MATRIXX II - 6 X 54 WATT - DIMTEC - IRRIDIUM</t>
  </si>
  <si>
    <t>https://tinyurl.com/yonxnovc</t>
  </si>
  <si>
    <t>MATRIXX II - 4 X 54 WATT - DIMTEC - IRRIDIUM</t>
  </si>
  <si>
    <t>MATRIXX II - 4 X 54 WATT - IRRIDIUM (no dim)</t>
  </si>
  <si>
    <t>MATRIXX II - 6 X 54 WATT - IRRIDIUM (no dim)</t>
  </si>
  <si>
    <t>Option 3</t>
  </si>
  <si>
    <t>https://tinyurl.com/yt5hctev</t>
  </si>
  <si>
    <t>Hängesystem E (Y-460 mm) - stufenlos in Höhe und Neigung verstellbar</t>
  </si>
  <si>
    <t>https://tinyurl.com/ylsqyozj</t>
  </si>
  <si>
    <t>Giesemann</t>
  </si>
  <si>
    <t>OPTION DIMMBARES VORSCHALTGERÄT T-5</t>
  </si>
  <si>
    <t>https://tinyurl.com/yrt6mdgo</t>
  </si>
  <si>
    <t>https://tinyurl.com/yv3oc9py</t>
  </si>
  <si>
    <t>LYNK CONTROL - WIFI LICHTSTEUERUNG</t>
  </si>
  <si>
    <t>https://tinyurl.com/yquh7vtt</t>
  </si>
  <si>
    <t>MOUNTING BRACKET PULZAR G-3</t>
  </si>
  <si>
    <t>https://tinyurl.com/ysxez4av</t>
  </si>
  <si>
    <t>AI A360X Controllable LED Aquarium Light - Tuna Blue</t>
  </si>
  <si>
    <t>https://tinyurl.com/yshgpd6x</t>
  </si>
  <si>
    <t>Ecotech Radion XR15 G6 Pro LED Light Fixture</t>
  </si>
  <si>
    <t>210 W</t>
  </si>
  <si>
    <t>Radion XR15 G5 &amp; G6 Diffuser Upgrade</t>
  </si>
  <si>
    <t>https://tinyurl.com/ylgudyow</t>
  </si>
  <si>
    <t>AI Hydra 32 HD LED Reef Light</t>
  </si>
  <si>
    <t>AI Hydra 64HD LED Reef Light</t>
  </si>
  <si>
    <t>Kessil A360X Controllable LED Aquarium Light - Tuna Blue</t>
  </si>
  <si>
    <t>Kessil AP9X LED Lighting Panel</t>
  </si>
  <si>
    <t>https://tinyurl.com/ytjlubm5</t>
  </si>
  <si>
    <t>185 W</t>
  </si>
  <si>
    <t>https://tinyurl.com/ytbplxvk</t>
  </si>
  <si>
    <t>https://tinyurl.com/yppptleu</t>
  </si>
  <si>
    <t>VIVOSUN T5 Grow Lights 4 ft., 324W(6 X 54W), T5 Light Fixture</t>
  </si>
  <si>
    <t>https://tinyurl.com/ypatfvvs</t>
  </si>
  <si>
    <t>Option 4</t>
  </si>
  <si>
    <t>option 5</t>
  </si>
  <si>
    <t>Spread, Spectrum, PAR</t>
  </si>
  <si>
    <t>HW</t>
  </si>
  <si>
    <t>kits</t>
  </si>
  <si>
    <t>Giesemann RAZOR T5 - 2 X 54 WATT - DIM - US-VERSION</t>
  </si>
  <si>
    <t>https://tinyurl.com/2b9j7k9</t>
  </si>
  <si>
    <t>https://tinyurl.com/24z3arfr</t>
  </si>
  <si>
    <t xml:space="preserve">6 x T5, plus Canopy </t>
  </si>
  <si>
    <t>6 x T5</t>
  </si>
  <si>
    <t>SunBlaze T5 HO 46 - 4 ft 6 Lamp</t>
  </si>
  <si>
    <t>T5 add on 1</t>
  </si>
  <si>
    <t>T5-LED/MHI Hybrid</t>
  </si>
  <si>
    <t>Giesemann STELLAR - 1200 MM - not dimmable , expand for LED</t>
  </si>
  <si>
    <t>Giesemann STELLAR - 1200 MM - dimmable, no LEDs)</t>
  </si>
  <si>
    <t>Giesemann PULZAR G-3 MARINE - 95 WATT 1195 MM (SET)</t>
  </si>
  <si>
    <t xml:space="preserve">Aquatic Life 48" G2 T5HO Hybrid LED T5 Mounting System BLACK w/End Caps - </t>
  </si>
  <si>
    <t xml:space="preserve">Odyssea MH 48" Metal Halide T5 HO Aquarium Light 716W Coral Reef Marine LED 2x 250W Bulbs </t>
  </si>
  <si>
    <t>T5 HO Fixture</t>
  </si>
  <si>
    <t>non-dim</t>
  </si>
  <si>
    <t>dim</t>
  </si>
  <si>
    <t>LET 48" 2x54W Dimmable MIRO T5 Retrofit Kit</t>
  </si>
  <si>
    <t>LET 48" 2x54W Miro-4 T5 Retrofit Kit</t>
  </si>
  <si>
    <t>Maxspect Razor X R5 200W LED Fixture</t>
  </si>
  <si>
    <t>https://tinyurl.com/2yvuysdx</t>
  </si>
  <si>
    <t>Maxspect Razor X R5 300W LED Fixture</t>
  </si>
  <si>
    <t>300 W</t>
  </si>
  <si>
    <t>ReefBrite Lumi Lite Pro Marine 50/50 XHO LED Strip Light</t>
  </si>
  <si>
    <t>Actinic Blue Lumi Lite Pro LED Strip Light</t>
  </si>
  <si>
    <t>https://tinyurl.com/22n8g83c</t>
  </si>
  <si>
    <t>REEF BRITE LUMI LITE LED STRIP - ACTINIC BLUE</t>
  </si>
  <si>
    <t>https://tinyurl.com/2bghsa3j</t>
  </si>
  <si>
    <t>https://tinyurl.com/232eloua</t>
  </si>
  <si>
    <t>Reef Brite 48 Lumi Lite White LED Strip Light</t>
  </si>
  <si>
    <t>https://tinyurl.com/244rm4xb</t>
  </si>
  <si>
    <t>Reefbrite 48" Supra Quad T5 Fixture</t>
  </si>
  <si>
    <t>https://tinyurl.com/26r6cq6l</t>
  </si>
  <si>
    <t>(Hidden)</t>
  </si>
  <si>
    <t>Hardware</t>
  </si>
  <si>
    <t>Lumi Lite LED Light Strip 50/50</t>
  </si>
  <si>
    <t>no-dim</t>
  </si>
  <si>
    <t>Lamps</t>
  </si>
  <si>
    <t>review</t>
  </si>
  <si>
    <t>https://youtu.be/2iHH9S46Wdk?si=MqL9OvO9OQ-nkBiw</t>
  </si>
  <si>
    <t>A:64, B:80, C:80, D: 48</t>
  </si>
  <si>
    <t xml:space="preserve">12" </t>
  </si>
  <si>
    <t>good LPS &amp; mixed</t>
  </si>
  <si>
    <t>PAR</t>
  </si>
  <si>
    <t>Seney V6 PAR METER</t>
  </si>
  <si>
    <t>https://tinyurl.com/25nqrug7</t>
  </si>
  <si>
    <t>Maxspect Razor X 300w LED Lighting Fixture (CLOSEOUT)</t>
  </si>
  <si>
    <t>https://tinyurl.com/2yxjvlxw</t>
  </si>
  <si>
    <t>LPS Mixed, SPS</t>
  </si>
  <si>
    <t>…</t>
  </si>
  <si>
    <t>units</t>
  </si>
  <si>
    <t>Price</t>
  </si>
  <si>
    <t>1"</t>
  </si>
  <si>
    <t>https://tinyurl.com/2c6ta5nj</t>
  </si>
  <si>
    <t>ATI 48" 6x54W Dimmable SunPower w/ Controller (SKU: ATI-3315)</t>
  </si>
  <si>
    <t>ATI SUNPOWER HIGH-OUTPUT T5 FIXTURE</t>
  </si>
  <si>
    <t>https://tinyurl.com/23toaq48</t>
  </si>
  <si>
    <t>48" 50/50 Lumi Lite Pro Marine LED - Reef Brite</t>
  </si>
  <si>
    <t>48" Actinic Blue Lumi Lite Pro Marine LED - Reef Brite</t>
  </si>
  <si>
    <t>https://tinyurl.com/29rgsddu</t>
  </si>
  <si>
    <t>Maxspect Razor X R5 300w LED Lighting Fixture (CLOSEOUT)</t>
  </si>
  <si>
    <t xml:space="preserve">spectrum LPS ratios </t>
  </si>
  <si>
    <t>X</t>
  </si>
  <si>
    <t>4 x Blue plus, 1x Coral Plus, 1x Actinic</t>
  </si>
  <si>
    <t>x</t>
  </si>
  <si>
    <t>7"</t>
  </si>
  <si>
    <t>8"</t>
  </si>
  <si>
    <t>AF Rock - Base Shapes 40 LBS</t>
  </si>
  <si>
    <t>LED CLST (4)</t>
  </si>
  <si>
    <t>LED CLST (6)</t>
  </si>
  <si>
    <t>T5HO KIT (6)</t>
  </si>
  <si>
    <t>T5HO KIT (4)</t>
  </si>
  <si>
    <t>LED STR (2)</t>
  </si>
  <si>
    <t>LED STR (1)</t>
  </si>
  <si>
    <t>T5HO (6)</t>
  </si>
  <si>
    <t xml:space="preserve">T5HO (4) </t>
  </si>
  <si>
    <t>STELLAR DIM - 1200 MM - IRRIDIUM METALLIC</t>
  </si>
  <si>
    <t>HYB LED/T5HO</t>
  </si>
  <si>
    <t>https://tinyurl.com/25gby9bj</t>
  </si>
  <si>
    <t>STELLAR - 1200 MM - IRRIDIUM METALLIC</t>
  </si>
  <si>
    <t>ATI SUNPOWER HIGH-OUTPUT T5 FIXTURE 48"</t>
  </si>
  <si>
    <t>https://tinyurl.com/2c87wnuo</t>
  </si>
  <si>
    <t>https://tinyurl.com/2aet9pls</t>
  </si>
  <si>
    <t>B+,B+, Cor+,Act,B+,B+</t>
  </si>
  <si>
    <t>LPS
75-150</t>
  </si>
  <si>
    <t xml:space="preserve">SPS
200-350 </t>
  </si>
  <si>
    <t>Mixed
 75-250</t>
  </si>
  <si>
    <t>Hight</t>
  </si>
  <si>
    <t>Giesemann MATRIXX II - 6 X 54 WATT - PURE</t>
  </si>
  <si>
    <t>https://tinyurl.com/29lc7glz</t>
  </si>
  <si>
    <t>10"</t>
  </si>
  <si>
    <t xml:space="preserve">A 80%,B 100%, C 100%, D 60% </t>
  </si>
  <si>
    <t>7"-8"</t>
  </si>
  <si>
    <t>Heater</t>
  </si>
  <si>
    <t>BRS 600W Titanium Aquarium Heater w/ Helio Controller - Redundancy Bundle</t>
  </si>
  <si>
    <t>https://tinyurl.com/2bwrpfyp</t>
  </si>
  <si>
    <t>https://tinyurl.com/28b49rhs</t>
  </si>
  <si>
    <t>Tank cycles 1 &amp; 2</t>
  </si>
  <si>
    <t>Cycling Tip BRS Viideos ( 5 minutees series)</t>
  </si>
  <si>
    <t>Tropic Marine High Precision Hydrometer</t>
  </si>
  <si>
    <t>https://tinyurl.com/2azaek9n</t>
  </si>
  <si>
    <t>Live Rock (dry), 60 lbs</t>
  </si>
  <si>
    <t xml:space="preserve">Slef Leveling Rubber </t>
  </si>
  <si>
    <t>DIY Self Leveling Rubber Mat DIY Kit 48" x 24" - Innovative Marine</t>
  </si>
  <si>
    <t>https://tinyurl.com/26m5psg2</t>
  </si>
  <si>
    <t>48" x 24" (LID) DIY SafeScreen Aquarium Mesh Screen Lid - Innovative Marine</t>
  </si>
  <si>
    <t>https://tinyurl.com/2xrq39fo</t>
  </si>
  <si>
    <t>Customizable DIY Aquarium Net Cover Kit</t>
  </si>
  <si>
    <t>https://tinyurl.com/2463odmx</t>
  </si>
  <si>
    <t>Red Sea Tank Net Screen 48" x 31" (Incl. 1 Universal Cut Out)</t>
  </si>
  <si>
    <t>https://tinyurl.com/22av7czo</t>
  </si>
  <si>
    <t>Skimmer</t>
  </si>
  <si>
    <t>IceCap K1-200 Protein Skimmer</t>
  </si>
  <si>
    <t>https://tinyurl.com/25vfly3s</t>
  </si>
  <si>
    <t>Simplicity 240DC Protein Skimmer</t>
  </si>
  <si>
    <t>Reef Octopus Classic 150SSS 6" Internal Space Saving Protein Skimmer</t>
  </si>
  <si>
    <t>https://tinyurl.com/2bhjwo5s</t>
  </si>
  <si>
    <t>Red Sea Reefer RSK 300 Reefer Internal Protein Skimmer</t>
  </si>
  <si>
    <t>https://tinyurl.com/2765gcm4</t>
  </si>
  <si>
    <t xml:space="preserve">Reef octopus Essence </t>
  </si>
  <si>
    <t>best,</t>
  </si>
  <si>
    <t>add: adjust air flow with vavle...</t>
  </si>
  <si>
    <t>low cost</t>
  </si>
  <si>
    <t>https://tinyurl.com/28c7a76m</t>
  </si>
  <si>
    <t xml:space="preserve">Vertex Somatic 120s </t>
  </si>
  <si>
    <t>ordered</t>
  </si>
  <si>
    <t>RE-use old Rock. Citric acid bath 2 days and rinse in RODI</t>
  </si>
  <si>
    <t>https://tinyurl.com/24f3penk</t>
  </si>
  <si>
    <t>Cornerstone Rock (40 lbs)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</si>
</sst>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25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  <font>
      <b/>
      <sz val="16"/>
      <color rgb="FF000000"/>
      <name val="Helvetica Neue"/>
      <family val="2"/>
    </font>
    <font>
      <u/>
      <sz val="12"/>
      <color theme="10"/>
      <name val="Aptos Narrow"/>
      <family val="2"/>
      <scheme val="minor"/>
    </font>
    <font>
      <sz val="16"/>
      <color theme="4" tint="-0.249977111117893"/>
      <name val="Arial Unicode MS"/>
      <family val="2"/>
    </font>
    <font>
      <sz val="16"/>
      <color rgb="FF000000"/>
      <name val="Helvetica Neue"/>
      <family val="2"/>
    </font>
    <font>
      <b/>
      <sz val="18"/>
      <color theme="1"/>
      <name val="Aptos Narrow"/>
      <scheme val="minor"/>
    </font>
    <font>
      <sz val="18"/>
      <color theme="4" tint="-0.249977111117893"/>
      <name val="Arial Unicode MS"/>
      <family val="2"/>
    </font>
    <font>
      <b/>
      <sz val="16"/>
      <color theme="1"/>
      <name val="Aptos Narrow"/>
      <family val="2"/>
      <scheme val="minor"/>
    </font>
    <font>
      <b/>
      <sz val="16"/>
      <color theme="1"/>
      <name val="Aptos Narrow"/>
      <scheme val="minor"/>
    </font>
    <font>
      <u/>
      <sz val="16"/>
      <color theme="10"/>
      <name val="Aptos Narrow"/>
      <family val="2"/>
      <scheme val="minor"/>
    </font>
    <font>
      <b/>
      <u/>
      <sz val="16"/>
      <color theme="10"/>
      <name val="Aptos Narrow"/>
      <family val="2"/>
      <scheme val="minor"/>
    </font>
    <font>
      <sz val="16"/>
      <color rgb="FF000000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sz val="16"/>
      <color theme="1"/>
      <name val="Aptos Narrow"/>
      <scheme val="minor"/>
    </font>
    <font>
      <sz val="8"/>
      <name val="Aptos Narrow"/>
      <family val="2"/>
      <scheme val="minor"/>
    </font>
    <font>
      <sz val="18"/>
      <color theme="0" tint="-0.499984740745262"/>
      <name val="Aptos Narrow"/>
      <family val="2"/>
      <scheme val="minor"/>
    </font>
    <font>
      <sz val="20"/>
      <color rgb="FF0F1111"/>
      <name val="Arial"/>
      <family val="2"/>
    </font>
    <font>
      <sz val="18"/>
      <color theme="1"/>
      <name val="Aptos Narrow"/>
      <scheme val="minor"/>
    </font>
    <font>
      <b/>
      <sz val="18"/>
      <color theme="1"/>
      <name val="Aptos Narrow"/>
      <family val="2"/>
      <scheme val="minor"/>
    </font>
    <font>
      <b/>
      <sz val="16"/>
      <color theme="4" tint="-0.249977111117893"/>
      <name val="Arial Unicode MS"/>
      <family val="2"/>
    </font>
    <font>
      <sz val="18"/>
      <color rgb="FF003866"/>
      <name val="Open Sans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9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44" fontId="4" fillId="0" borderId="0" xfId="1" applyFont="1"/>
    <xf numFmtId="0" fontId="5" fillId="0" borderId="0" xfId="0" applyFont="1"/>
    <xf numFmtId="0" fontId="5" fillId="0" borderId="0" xfId="0" applyFont="1" applyAlignment="1">
      <alignment horizontal="left" vertical="top"/>
    </xf>
    <xf numFmtId="0" fontId="7" fillId="0" borderId="0" xfId="0" applyFont="1"/>
    <xf numFmtId="0" fontId="8" fillId="0" borderId="0" xfId="0" applyFont="1"/>
    <xf numFmtId="44" fontId="2" fillId="0" borderId="0" xfId="1" applyFont="1" applyAlignment="1"/>
    <xf numFmtId="2" fontId="2" fillId="0" borderId="0" xfId="0" applyNumberFormat="1" applyFont="1"/>
    <xf numFmtId="0" fontId="11" fillId="0" borderId="0" xfId="0" applyFont="1" applyAlignment="1">
      <alignment wrapText="1"/>
    </xf>
    <xf numFmtId="44" fontId="2" fillId="0" borderId="0" xfId="0" applyNumberFormat="1" applyFont="1"/>
    <xf numFmtId="44" fontId="12" fillId="0" borderId="0" xfId="0" applyNumberFormat="1" applyFont="1"/>
    <xf numFmtId="44" fontId="15" fillId="0" borderId="0" xfId="0" applyNumberFormat="1" applyFont="1"/>
    <xf numFmtId="2" fontId="15" fillId="0" borderId="0" xfId="0" applyNumberFormat="1" applyFont="1"/>
    <xf numFmtId="0" fontId="15" fillId="0" borderId="0" xfId="0" applyFont="1"/>
    <xf numFmtId="44" fontId="2" fillId="0" borderId="0" xfId="1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44" fontId="12" fillId="0" borderId="0" xfId="0" applyNumberFormat="1" applyFont="1" applyAlignment="1">
      <alignment horizontal="left" vertical="top" wrapText="1"/>
    </xf>
    <xf numFmtId="44" fontId="2" fillId="0" borderId="0" xfId="1" applyFont="1" applyAlignment="1">
      <alignment horizontal="left" vertical="top" wrapText="1"/>
    </xf>
    <xf numFmtId="2" fontId="2" fillId="0" borderId="0" xfId="0" applyNumberFormat="1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44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1" fillId="0" borderId="0" xfId="0" applyFont="1"/>
    <xf numFmtId="2" fontId="2" fillId="0" borderId="0" xfId="0" applyNumberFormat="1" applyFont="1" applyAlignment="1">
      <alignment horizontal="right" vertical="top"/>
    </xf>
    <xf numFmtId="0" fontId="14" fillId="0" borderId="0" xfId="2" applyFont="1" applyAlignment="1">
      <alignment horizontal="left" vertical="top"/>
    </xf>
    <xf numFmtId="0" fontId="16" fillId="0" borderId="0" xfId="0" applyFont="1"/>
    <xf numFmtId="16" fontId="7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44" fontId="3" fillId="0" borderId="0" xfId="1" applyFont="1" applyAlignment="1">
      <alignment horizontal="left" vertical="top"/>
    </xf>
    <xf numFmtId="0" fontId="9" fillId="0" borderId="0" xfId="0" applyFont="1"/>
    <xf numFmtId="44" fontId="3" fillId="0" borderId="0" xfId="1" applyFont="1"/>
    <xf numFmtId="44" fontId="19" fillId="0" borderId="0" xfId="1" applyFont="1"/>
    <xf numFmtId="0" fontId="3" fillId="2" borderId="0" xfId="0" applyFont="1" applyFill="1"/>
    <xf numFmtId="44" fontId="19" fillId="2" borderId="0" xfId="1" applyFont="1" applyFill="1"/>
    <xf numFmtId="44" fontId="3" fillId="2" borderId="0" xfId="1" applyFont="1" applyFill="1"/>
    <xf numFmtId="44" fontId="9" fillId="0" borderId="0" xfId="0" applyNumberFormat="1" applyFont="1"/>
    <xf numFmtId="44" fontId="12" fillId="0" borderId="0" xfId="1" applyFont="1" applyAlignment="1">
      <alignment horizontal="left" vertical="top" wrapText="1"/>
    </xf>
    <xf numFmtId="44" fontId="17" fillId="0" borderId="0" xfId="1" applyFont="1" applyAlignment="1">
      <alignment horizontal="left" vertical="top" wrapText="1"/>
    </xf>
    <xf numFmtId="0" fontId="20" fillId="0" borderId="0" xfId="0" applyFont="1" applyAlignment="1">
      <alignment wrapText="1"/>
    </xf>
    <xf numFmtId="44" fontId="3" fillId="0" borderId="0" xfId="1" applyFont="1" applyAlignment="1">
      <alignment vertical="center"/>
    </xf>
    <xf numFmtId="44" fontId="9" fillId="0" borderId="0" xfId="1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4" fontId="2" fillId="0" borderId="0" xfId="1" applyFont="1" applyAlignment="1">
      <alignment vertical="center" wrapText="1"/>
    </xf>
    <xf numFmtId="0" fontId="3" fillId="0" borderId="0" xfId="0" applyFont="1" applyAlignment="1">
      <alignment vertical="center"/>
    </xf>
    <xf numFmtId="2" fontId="13" fillId="0" borderId="0" xfId="2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44" fontId="3" fillId="0" borderId="0" xfId="1" applyFont="1" applyAlignment="1">
      <alignment vertical="center" wrapText="1"/>
    </xf>
    <xf numFmtId="0" fontId="6" fillId="0" borderId="0" xfId="2" applyNumberFormat="1" applyAlignment="1">
      <alignment vertical="center" wrapText="1"/>
    </xf>
    <xf numFmtId="0" fontId="13" fillId="0" borderId="0" xfId="2" applyNumberFormat="1" applyFont="1" applyAlignment="1">
      <alignment vertical="center" wrapText="1"/>
    </xf>
    <xf numFmtId="2" fontId="6" fillId="0" borderId="0" xfId="2" applyNumberFormat="1" applyAlignment="1">
      <alignment vertical="center" wrapText="1"/>
    </xf>
    <xf numFmtId="0" fontId="2" fillId="3" borderId="0" xfId="0" applyFont="1" applyFill="1" applyAlignment="1">
      <alignment vertical="center" wrapText="1"/>
    </xf>
    <xf numFmtId="44" fontId="2" fillId="3" borderId="0" xfId="1" applyFont="1" applyFill="1" applyAlignment="1">
      <alignment vertical="center" wrapText="1"/>
    </xf>
    <xf numFmtId="44" fontId="2" fillId="0" borderId="0" xfId="1" applyFont="1" applyFill="1" applyAlignment="1">
      <alignment vertical="center" wrapText="1"/>
    </xf>
    <xf numFmtId="0" fontId="6" fillId="0" borderId="0" xfId="2" applyNumberFormat="1" applyFill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4" fontId="2" fillId="0" borderId="0" xfId="1" applyFont="1" applyAlignment="1">
      <alignment horizontal="center" vertical="center" wrapText="1"/>
    </xf>
    <xf numFmtId="2" fontId="6" fillId="3" borderId="0" xfId="2" applyNumberFormat="1" applyFill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1" fillId="3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4" fontId="22" fillId="0" borderId="0" xfId="1" applyFont="1" applyAlignment="1">
      <alignment vertical="center"/>
    </xf>
    <xf numFmtId="0" fontId="22" fillId="0" borderId="0" xfId="0" applyFont="1" applyAlignment="1">
      <alignment vertical="center"/>
    </xf>
    <xf numFmtId="2" fontId="14" fillId="0" borderId="0" xfId="2" applyNumberFormat="1" applyFont="1" applyAlignment="1">
      <alignment vertical="center" wrapText="1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44" fontId="12" fillId="0" borderId="0" xfId="1" applyFont="1" applyAlignment="1">
      <alignment vertical="center" wrapText="1"/>
    </xf>
    <xf numFmtId="1" fontId="23" fillId="0" borderId="0" xfId="0" applyNumberFormat="1" applyFont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 wrapText="1"/>
    </xf>
    <xf numFmtId="1" fontId="7" fillId="3" borderId="0" xfId="0" applyNumberFormat="1" applyFont="1" applyFill="1" applyAlignment="1">
      <alignment horizontal="center" vertical="center" wrapText="1"/>
    </xf>
    <xf numFmtId="44" fontId="12" fillId="0" borderId="0" xfId="1" applyFont="1" applyFill="1" applyAlignment="1">
      <alignment vertical="center" wrapText="1"/>
    </xf>
    <xf numFmtId="44" fontId="9" fillId="0" borderId="0" xfId="1" applyFont="1" applyAlignment="1">
      <alignment vertical="center" wrapText="1"/>
    </xf>
    <xf numFmtId="44" fontId="12" fillId="3" borderId="0" xfId="1" applyFont="1" applyFill="1" applyAlignment="1">
      <alignment vertical="center" wrapText="1"/>
    </xf>
    <xf numFmtId="0" fontId="3" fillId="0" borderId="0" xfId="0" applyFont="1" applyAlignment="1">
      <alignment wrapText="1"/>
    </xf>
    <xf numFmtId="0" fontId="24" fillId="0" borderId="0" xfId="0" applyFont="1" applyAlignment="1">
      <alignment wrapText="1"/>
    </xf>
    <xf numFmtId="0" fontId="6" fillId="0" borderId="0" xfId="2" applyAlignment="1">
      <alignment wrapText="1"/>
    </xf>
    <xf numFmtId="44" fontId="3" fillId="0" borderId="0" xfId="1" applyFont="1" applyAlignment="1">
      <alignment wrapText="1"/>
    </xf>
    <xf numFmtId="0" fontId="2" fillId="0" borderId="0" xfId="0" applyFont="1" applyAlignment="1">
      <alignment wrapText="1"/>
    </xf>
    <xf numFmtId="44" fontId="2" fillId="0" borderId="0" xfId="1" applyFont="1" applyAlignment="1">
      <alignment wrapText="1"/>
    </xf>
    <xf numFmtId="2" fontId="6" fillId="0" borderId="0" xfId="2" applyNumberFormat="1" applyAlignment="1">
      <alignment horizontal="left" vertical="top" wrapText="1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inyurl.com/26m5psg2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s://tinyurl.com/26qv299l" TargetMode="External"/><Relationship Id="rId1" Type="http://schemas.openxmlformats.org/officeDocument/2006/relationships/hyperlink" Target="https://tinyurl.com/2xkj2olz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tinyurl.com/ytjlubm5" TargetMode="External"/><Relationship Id="rId18" Type="http://schemas.openxmlformats.org/officeDocument/2006/relationships/hyperlink" Target="https://tinyurl.com/ys8g4lza" TargetMode="External"/><Relationship Id="rId26" Type="http://schemas.openxmlformats.org/officeDocument/2006/relationships/hyperlink" Target="https://tinyurl.com/ylsqyozj" TargetMode="External"/><Relationship Id="rId39" Type="http://schemas.openxmlformats.org/officeDocument/2006/relationships/hyperlink" Target="https://tinyurl.com/2yxjvlxw" TargetMode="External"/><Relationship Id="rId21" Type="http://schemas.openxmlformats.org/officeDocument/2006/relationships/hyperlink" Target="https://tinyurl.com/yquh7vtt" TargetMode="External"/><Relationship Id="rId34" Type="http://schemas.openxmlformats.org/officeDocument/2006/relationships/hyperlink" Target="https://tinyurl.com/ytbplxvk" TargetMode="External"/><Relationship Id="rId42" Type="http://schemas.openxmlformats.org/officeDocument/2006/relationships/hyperlink" Target="https://tinyurl.com/23toaq48" TargetMode="External"/><Relationship Id="rId7" Type="http://schemas.openxmlformats.org/officeDocument/2006/relationships/hyperlink" Target="https://tinyurl.com/yp963p32" TargetMode="External"/><Relationship Id="rId2" Type="http://schemas.openxmlformats.org/officeDocument/2006/relationships/hyperlink" Target="https://tinyurl.com/yt5hctev" TargetMode="External"/><Relationship Id="rId16" Type="http://schemas.openxmlformats.org/officeDocument/2006/relationships/hyperlink" Target="https://tinyurl.com/yqct7zzr" TargetMode="External"/><Relationship Id="rId20" Type="http://schemas.openxmlformats.org/officeDocument/2006/relationships/hyperlink" Target="https://tinyurl.com/ysxez4av" TargetMode="External"/><Relationship Id="rId29" Type="http://schemas.openxmlformats.org/officeDocument/2006/relationships/hyperlink" Target="https://tinyurl.com/2b42bumo" TargetMode="External"/><Relationship Id="rId41" Type="http://schemas.openxmlformats.org/officeDocument/2006/relationships/hyperlink" Target="https://tinyurl.com/28l4b4vp" TargetMode="External"/><Relationship Id="rId1" Type="http://schemas.openxmlformats.org/officeDocument/2006/relationships/hyperlink" Target="https://tinyurl.com/24e79uy7" TargetMode="External"/><Relationship Id="rId6" Type="http://schemas.openxmlformats.org/officeDocument/2006/relationships/hyperlink" Target="https://tinyurl.com/29pdos9s" TargetMode="External"/><Relationship Id="rId11" Type="http://schemas.openxmlformats.org/officeDocument/2006/relationships/hyperlink" Target="https://tinyurl.com/y32mu483" TargetMode="External"/><Relationship Id="rId24" Type="http://schemas.openxmlformats.org/officeDocument/2006/relationships/hyperlink" Target="https://tinyurl.com/227gfq24" TargetMode="External"/><Relationship Id="rId32" Type="http://schemas.openxmlformats.org/officeDocument/2006/relationships/hyperlink" Target="https://tinyurl.com/2yvuysdx" TargetMode="External"/><Relationship Id="rId37" Type="http://schemas.openxmlformats.org/officeDocument/2006/relationships/hyperlink" Target="https://tinyurl.com/222obty3" TargetMode="External"/><Relationship Id="rId40" Type="http://schemas.openxmlformats.org/officeDocument/2006/relationships/hyperlink" Target="https://tinyurl.com/2ckqqh6t" TargetMode="External"/><Relationship Id="rId5" Type="http://schemas.openxmlformats.org/officeDocument/2006/relationships/hyperlink" Target="https://tinyurl.com/2aowhw9c" TargetMode="External"/><Relationship Id="rId15" Type="http://schemas.openxmlformats.org/officeDocument/2006/relationships/hyperlink" Target="https://tinyurl.com/yshgpd6x" TargetMode="External"/><Relationship Id="rId23" Type="http://schemas.openxmlformats.org/officeDocument/2006/relationships/hyperlink" Target="https://tinyurl.com/ylgudyow" TargetMode="External"/><Relationship Id="rId28" Type="http://schemas.openxmlformats.org/officeDocument/2006/relationships/hyperlink" Target="https://tinyurl.com/28l4b4vp" TargetMode="External"/><Relationship Id="rId36" Type="http://schemas.openxmlformats.org/officeDocument/2006/relationships/hyperlink" Target="https://tinyurl.com/28l4b4vp" TargetMode="External"/><Relationship Id="rId10" Type="http://schemas.openxmlformats.org/officeDocument/2006/relationships/hyperlink" Target="https://tinyurl.com/ywoyllgu" TargetMode="External"/><Relationship Id="rId19" Type="http://schemas.openxmlformats.org/officeDocument/2006/relationships/hyperlink" Target="https://tinyurl.com/ytbplxvk" TargetMode="External"/><Relationship Id="rId31" Type="http://schemas.openxmlformats.org/officeDocument/2006/relationships/hyperlink" Target="https://tinyurl.com/232eloua" TargetMode="External"/><Relationship Id="rId44" Type="http://schemas.openxmlformats.org/officeDocument/2006/relationships/hyperlink" Target="https://tinyurl.com/28l4b4vp" TargetMode="External"/><Relationship Id="rId4" Type="http://schemas.openxmlformats.org/officeDocument/2006/relationships/hyperlink" Target="https://tinyurl.com/yt5hctev" TargetMode="External"/><Relationship Id="rId9" Type="http://schemas.openxmlformats.org/officeDocument/2006/relationships/hyperlink" Target="https://tinyurl.com/yrddpjfp" TargetMode="External"/><Relationship Id="rId14" Type="http://schemas.openxmlformats.org/officeDocument/2006/relationships/hyperlink" Target="https://tinyurl.com/ywoyllgu" TargetMode="External"/><Relationship Id="rId22" Type="http://schemas.openxmlformats.org/officeDocument/2006/relationships/hyperlink" Target="https://tinyurl.com/ymxyabtx" TargetMode="External"/><Relationship Id="rId27" Type="http://schemas.openxmlformats.org/officeDocument/2006/relationships/hyperlink" Target="https://tinyurl.com/yonxnovc" TargetMode="External"/><Relationship Id="rId30" Type="http://schemas.openxmlformats.org/officeDocument/2006/relationships/hyperlink" Target="https://tinyurl.com/28ylg899" TargetMode="External"/><Relationship Id="rId35" Type="http://schemas.openxmlformats.org/officeDocument/2006/relationships/hyperlink" Target="https://tinyurl.com/ytbplxvk" TargetMode="External"/><Relationship Id="rId43" Type="http://schemas.openxmlformats.org/officeDocument/2006/relationships/hyperlink" Target="https://tinyurl.com/2yxjvlxw" TargetMode="External"/><Relationship Id="rId8" Type="http://schemas.openxmlformats.org/officeDocument/2006/relationships/hyperlink" Target="https://tinyurl.com/yv3oc9py" TargetMode="External"/><Relationship Id="rId3" Type="http://schemas.openxmlformats.org/officeDocument/2006/relationships/hyperlink" Target="https://tinyurl.com/ylu4pw8h" TargetMode="External"/><Relationship Id="rId12" Type="http://schemas.openxmlformats.org/officeDocument/2006/relationships/hyperlink" Target="https://tinyurl.com/yrknypy8" TargetMode="External"/><Relationship Id="rId17" Type="http://schemas.openxmlformats.org/officeDocument/2006/relationships/hyperlink" Target="https://tinyurl.com/yvod62sy" TargetMode="External"/><Relationship Id="rId25" Type="http://schemas.openxmlformats.org/officeDocument/2006/relationships/hyperlink" Target="https://tinyurl.com/yrt6mdgo" TargetMode="External"/><Relationship Id="rId33" Type="http://schemas.openxmlformats.org/officeDocument/2006/relationships/hyperlink" Target="https://tinyurl.com/2yvuysdx" TargetMode="External"/><Relationship Id="rId38" Type="http://schemas.openxmlformats.org/officeDocument/2006/relationships/hyperlink" Target="https://youtu.be/2iHH9S46Wdk?si=MqL9OvO9OQ-nkBiw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tinyurl.com/2bwrpfy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C7108-8AA7-E84D-9344-86AB68E9A906}">
  <dimension ref="A1:G47"/>
  <sheetViews>
    <sheetView workbookViewId="0">
      <selection activeCell="G14" sqref="G14"/>
    </sheetView>
  </sheetViews>
  <sheetFormatPr baseColWidth="10" defaultRowHeight="22" x14ac:dyDescent="0.2"/>
  <cols>
    <col min="1" max="1" width="44.33203125" style="20" customWidth="1"/>
    <col min="2" max="2" width="48.33203125" style="20" customWidth="1"/>
    <col min="3" max="3" width="15.5" style="24" customWidth="1"/>
    <col min="4" max="4" width="27.6640625" style="94" customWidth="1"/>
    <col min="5" max="5" width="14.83203125" style="20" customWidth="1"/>
    <col min="6" max="6" width="17.6640625" style="20" customWidth="1"/>
    <col min="7" max="7" width="19" style="20" customWidth="1"/>
    <col min="8" max="16384" width="10.83203125" style="20"/>
  </cols>
  <sheetData>
    <row r="1" spans="1:7" ht="23" x14ac:dyDescent="0.2">
      <c r="A1" s="20" t="s">
        <v>37</v>
      </c>
      <c r="E1" s="28"/>
    </row>
    <row r="2" spans="1:7" ht="23" x14ac:dyDescent="0.2">
      <c r="A2" s="20" t="s">
        <v>123</v>
      </c>
      <c r="D2" s="28" t="s">
        <v>8</v>
      </c>
      <c r="E2" s="28"/>
    </row>
    <row r="3" spans="1:7" x14ac:dyDescent="0.2">
      <c r="E3" s="24"/>
    </row>
    <row r="4" spans="1:7" x14ac:dyDescent="0.2">
      <c r="E4" s="24"/>
    </row>
    <row r="5" spans="1:7" ht="23" x14ac:dyDescent="0.2">
      <c r="A5" s="20" t="s">
        <v>117</v>
      </c>
      <c r="B5" s="20" t="s">
        <v>118</v>
      </c>
      <c r="C5" s="24">
        <v>189</v>
      </c>
      <c r="E5" s="24"/>
    </row>
    <row r="6" spans="1:7" ht="23" x14ac:dyDescent="0.2">
      <c r="B6" s="34"/>
      <c r="E6" s="24"/>
    </row>
    <row r="7" spans="1:7" ht="42" x14ac:dyDescent="0.2">
      <c r="A7" s="20" t="s">
        <v>42</v>
      </c>
      <c r="B7" s="27" t="s">
        <v>59</v>
      </c>
      <c r="C7" s="24">
        <v>75</v>
      </c>
      <c r="E7" s="24"/>
    </row>
    <row r="8" spans="1:7" x14ac:dyDescent="0.2">
      <c r="B8" s="27"/>
      <c r="E8" s="24"/>
    </row>
    <row r="9" spans="1:7" ht="24" x14ac:dyDescent="0.2">
      <c r="A9" s="20" t="s">
        <v>54</v>
      </c>
      <c r="B9" s="26" t="s">
        <v>55</v>
      </c>
      <c r="C9" s="24">
        <v>491</v>
      </c>
      <c r="E9" s="24"/>
    </row>
    <row r="10" spans="1:7" ht="23" x14ac:dyDescent="0.2">
      <c r="B10" s="26"/>
      <c r="E10" s="24"/>
    </row>
    <row r="11" spans="1:7" ht="24" x14ac:dyDescent="0.2">
      <c r="A11" s="20" t="s">
        <v>60</v>
      </c>
      <c r="B11" s="26" t="s">
        <v>115</v>
      </c>
      <c r="C11" s="24">
        <v>259</v>
      </c>
      <c r="E11" s="24"/>
    </row>
    <row r="12" spans="1:7" ht="23" x14ac:dyDescent="0.2">
      <c r="B12" s="26"/>
      <c r="E12" s="24"/>
    </row>
    <row r="13" spans="1:7" ht="46" x14ac:dyDescent="0.2">
      <c r="A13" s="20" t="s">
        <v>124</v>
      </c>
      <c r="B13" s="56" t="s">
        <v>345</v>
      </c>
      <c r="C13" s="24">
        <v>602</v>
      </c>
      <c r="E13" s="24"/>
    </row>
    <row r="14" spans="1:7" ht="23" x14ac:dyDescent="0.2">
      <c r="B14" s="26"/>
      <c r="E14" s="24"/>
    </row>
    <row r="15" spans="1:7" ht="23" x14ac:dyDescent="0.2">
      <c r="A15" s="20" t="s">
        <v>93</v>
      </c>
      <c r="B15" s="20" t="s">
        <v>120</v>
      </c>
      <c r="C15" s="46">
        <v>367.99</v>
      </c>
      <c r="E15" s="24"/>
      <c r="F15" s="28"/>
      <c r="G15" s="28"/>
    </row>
    <row r="16" spans="1:7" x14ac:dyDescent="0.2">
      <c r="E16" s="28"/>
    </row>
    <row r="17" spans="1:7" ht="46" x14ac:dyDescent="0.2">
      <c r="A17" s="20" t="s">
        <v>125</v>
      </c>
      <c r="B17" s="20" t="s">
        <v>127</v>
      </c>
      <c r="C17" s="24">
        <v>145.91999999999999</v>
      </c>
      <c r="E17" s="28"/>
    </row>
    <row r="18" spans="1:7" x14ac:dyDescent="0.2">
      <c r="E18" s="28"/>
    </row>
    <row r="19" spans="1:7" ht="34" x14ac:dyDescent="0.2">
      <c r="A19" s="20" t="s">
        <v>126</v>
      </c>
      <c r="B19" s="20" t="s">
        <v>366</v>
      </c>
      <c r="C19" s="24">
        <v>300</v>
      </c>
      <c r="D19" s="94" t="s">
        <v>391</v>
      </c>
      <c r="E19" s="28"/>
    </row>
    <row r="20" spans="1:7" ht="23" x14ac:dyDescent="0.2">
      <c r="B20" s="20" t="s">
        <v>393</v>
      </c>
      <c r="C20" s="24">
        <v>330</v>
      </c>
      <c r="D20" s="94" t="s">
        <v>392</v>
      </c>
      <c r="E20" s="28"/>
    </row>
    <row r="21" spans="1:7" x14ac:dyDescent="0.2">
      <c r="E21" s="28"/>
    </row>
    <row r="22" spans="1:7" x14ac:dyDescent="0.2">
      <c r="E22" s="28"/>
    </row>
    <row r="23" spans="1:7" x14ac:dyDescent="0.2">
      <c r="E23" s="28"/>
    </row>
    <row r="24" spans="1:7" x14ac:dyDescent="0.2">
      <c r="E24" s="28"/>
    </row>
    <row r="25" spans="1:7" x14ac:dyDescent="0.2">
      <c r="E25" s="28"/>
    </row>
    <row r="26" spans="1:7" x14ac:dyDescent="0.2">
      <c r="E26" s="28"/>
    </row>
    <row r="27" spans="1:7" ht="23" x14ac:dyDescent="0.2">
      <c r="A27" s="20" t="s">
        <v>121</v>
      </c>
      <c r="B27" s="20" t="s">
        <v>122</v>
      </c>
      <c r="F27" s="23"/>
      <c r="G27" s="28"/>
    </row>
    <row r="28" spans="1:7" x14ac:dyDescent="0.2">
      <c r="E28" s="28"/>
    </row>
    <row r="29" spans="1:7" ht="69" x14ac:dyDescent="0.2">
      <c r="A29" s="20" t="s">
        <v>367</v>
      </c>
      <c r="B29" s="20" t="s">
        <v>368</v>
      </c>
      <c r="C29" s="24">
        <v>30</v>
      </c>
      <c r="D29" s="94" t="s">
        <v>369</v>
      </c>
      <c r="E29" s="28"/>
    </row>
    <row r="30" spans="1:7" ht="69" x14ac:dyDescent="0.2">
      <c r="B30" s="20" t="s">
        <v>370</v>
      </c>
      <c r="C30" s="24">
        <v>60</v>
      </c>
      <c r="D30" s="94" t="s">
        <v>371</v>
      </c>
      <c r="E30" s="28"/>
    </row>
    <row r="31" spans="1:7" ht="51" x14ac:dyDescent="0.2">
      <c r="B31" s="20" t="s">
        <v>372</v>
      </c>
      <c r="C31" s="24">
        <v>74</v>
      </c>
      <c r="D31" s="94" t="s">
        <v>373</v>
      </c>
      <c r="E31" s="28"/>
    </row>
    <row r="32" spans="1:7" ht="51" x14ac:dyDescent="0.2">
      <c r="B32" s="20" t="s">
        <v>374</v>
      </c>
      <c r="C32" s="24">
        <v>75</v>
      </c>
      <c r="D32" s="94" t="s">
        <v>375</v>
      </c>
      <c r="E32" s="28"/>
    </row>
    <row r="33" spans="1:6" ht="23" x14ac:dyDescent="0.2">
      <c r="A33" s="20" t="s">
        <v>376</v>
      </c>
      <c r="B33" s="20" t="s">
        <v>377</v>
      </c>
      <c r="C33" s="24">
        <v>280</v>
      </c>
      <c r="D33" s="94" t="s">
        <v>378</v>
      </c>
      <c r="E33" s="28"/>
    </row>
    <row r="34" spans="1:6" ht="46" x14ac:dyDescent="0.2">
      <c r="B34" s="20" t="s">
        <v>379</v>
      </c>
      <c r="C34" s="24">
        <v>280</v>
      </c>
      <c r="E34" s="28"/>
    </row>
    <row r="35" spans="1:6" ht="52" customHeight="1" x14ac:dyDescent="0.2">
      <c r="B35" s="20" t="s">
        <v>380</v>
      </c>
      <c r="C35" s="24">
        <v>340</v>
      </c>
      <c r="D35" s="94" t="s">
        <v>381</v>
      </c>
      <c r="E35" s="20" t="s">
        <v>386</v>
      </c>
    </row>
    <row r="36" spans="1:6" ht="46" x14ac:dyDescent="0.2">
      <c r="B36" s="20" t="s">
        <v>382</v>
      </c>
      <c r="C36" s="24">
        <v>369</v>
      </c>
      <c r="D36" s="94" t="s">
        <v>383</v>
      </c>
      <c r="E36" s="28"/>
    </row>
    <row r="37" spans="1:6" ht="23" x14ac:dyDescent="0.2">
      <c r="B37" s="20" t="s">
        <v>384</v>
      </c>
      <c r="E37" s="28" t="s">
        <v>385</v>
      </c>
    </row>
    <row r="38" spans="1:6" ht="23" x14ac:dyDescent="0.2">
      <c r="B38" s="20" t="s">
        <v>389</v>
      </c>
      <c r="C38" s="24">
        <v>209</v>
      </c>
      <c r="D38" s="94" t="s">
        <v>388</v>
      </c>
      <c r="E38" s="28" t="s">
        <v>387</v>
      </c>
      <c r="F38" s="20" t="s">
        <v>390</v>
      </c>
    </row>
    <row r="39" spans="1:6" x14ac:dyDescent="0.2">
      <c r="E39" s="28"/>
    </row>
    <row r="40" spans="1:6" x14ac:dyDescent="0.2">
      <c r="E40" s="28"/>
    </row>
    <row r="41" spans="1:6" x14ac:dyDescent="0.2">
      <c r="E41" s="28"/>
    </row>
    <row r="42" spans="1:6" x14ac:dyDescent="0.2">
      <c r="E42" s="28"/>
    </row>
    <row r="43" spans="1:6" x14ac:dyDescent="0.2">
      <c r="E43" s="28"/>
    </row>
    <row r="44" spans="1:6" x14ac:dyDescent="0.2">
      <c r="E44" s="28"/>
    </row>
    <row r="45" spans="1:6" x14ac:dyDescent="0.2">
      <c r="E45" s="28"/>
    </row>
    <row r="46" spans="1:6" x14ac:dyDescent="0.2">
      <c r="E46" s="28"/>
    </row>
    <row r="47" spans="1:6" x14ac:dyDescent="0.2">
      <c r="E47" s="28"/>
    </row>
  </sheetData>
  <hyperlinks>
    <hyperlink ref="D29" r:id="rId1" xr:uid="{7C5667C7-3CAF-FE4A-88AC-6B5E31794C8C}"/>
  </hyperlinks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F4488-CD00-774B-936F-503C264961CD}">
  <dimension ref="A2:F18"/>
  <sheetViews>
    <sheetView workbookViewId="0">
      <selection sqref="A1:XFD1048576"/>
    </sheetView>
  </sheetViews>
  <sheetFormatPr baseColWidth="10" defaultRowHeight="24" x14ac:dyDescent="0.3"/>
  <cols>
    <col min="1" max="1" width="38.83203125" style="2" customWidth="1"/>
    <col min="2" max="2" width="38.6640625" style="2" customWidth="1"/>
    <col min="3" max="3" width="13" style="2" bestFit="1" customWidth="1"/>
    <col min="4" max="4" width="36.5" style="2" customWidth="1"/>
    <col min="5" max="16384" width="10.83203125" style="2"/>
  </cols>
  <sheetData>
    <row r="2" spans="1:6" x14ac:dyDescent="0.3">
      <c r="A2" s="2" t="s">
        <v>116</v>
      </c>
    </row>
    <row r="3" spans="1:6" s="20" customFormat="1" ht="22" x14ac:dyDescent="0.2">
      <c r="C3" s="24"/>
      <c r="D3" s="25"/>
      <c r="E3" s="24"/>
    </row>
    <row r="4" spans="1:6" s="20" customFormat="1" x14ac:dyDescent="0.2">
      <c r="A4" s="20" t="s">
        <v>38</v>
      </c>
      <c r="B4" s="34" t="s">
        <v>40</v>
      </c>
      <c r="C4" s="24">
        <v>30</v>
      </c>
      <c r="D4" s="25"/>
      <c r="E4" s="24"/>
    </row>
    <row r="5" spans="1:6" s="20" customFormat="1" x14ac:dyDescent="0.2">
      <c r="A5" s="20" t="s">
        <v>39</v>
      </c>
      <c r="B5" s="34" t="s">
        <v>41</v>
      </c>
      <c r="C5" s="24">
        <v>84</v>
      </c>
      <c r="D5" s="25"/>
      <c r="E5" s="24"/>
    </row>
    <row r="6" spans="1:6" s="20" customFormat="1" ht="23" x14ac:dyDescent="0.2">
      <c r="B6" s="34"/>
      <c r="C6" s="24"/>
      <c r="D6" s="25"/>
      <c r="E6" s="24"/>
    </row>
    <row r="7" spans="1:6" s="20" customFormat="1" ht="42" x14ac:dyDescent="0.2">
      <c r="A7" s="20" t="s">
        <v>42</v>
      </c>
      <c r="B7" s="27" t="s">
        <v>59</v>
      </c>
      <c r="C7" s="24">
        <v>75</v>
      </c>
      <c r="D7" s="25"/>
      <c r="E7" s="24"/>
    </row>
    <row r="9" spans="1:6" x14ac:dyDescent="0.3">
      <c r="B9" s="2" t="s">
        <v>3</v>
      </c>
      <c r="C9" s="44">
        <f>SUM(C4:C7)</f>
        <v>189</v>
      </c>
    </row>
    <row r="13" spans="1:6" x14ac:dyDescent="0.3">
      <c r="A13" s="35"/>
      <c r="B13" s="36"/>
      <c r="C13" s="35"/>
      <c r="D13" s="37"/>
      <c r="E13" s="35"/>
      <c r="F13" s="35"/>
    </row>
    <row r="14" spans="1:6" x14ac:dyDescent="0.3">
      <c r="A14" s="35"/>
      <c r="B14" s="36"/>
      <c r="C14" s="35"/>
      <c r="D14" s="37"/>
      <c r="E14" s="35"/>
      <c r="F14" s="35"/>
    </row>
    <row r="15" spans="1:6" x14ac:dyDescent="0.3">
      <c r="A15" s="35"/>
      <c r="B15" s="36"/>
      <c r="C15" s="35"/>
      <c r="D15" s="37"/>
      <c r="E15" s="35"/>
      <c r="F15" s="35"/>
    </row>
    <row r="16" spans="1:6" x14ac:dyDescent="0.3">
      <c r="A16" s="35"/>
      <c r="B16" s="36"/>
      <c r="C16" s="35"/>
      <c r="D16" s="37"/>
      <c r="E16" s="35"/>
      <c r="F16" s="35"/>
    </row>
    <row r="17" spans="1:6" x14ac:dyDescent="0.3">
      <c r="A17" s="35"/>
      <c r="B17" s="36"/>
      <c r="C17" s="35"/>
      <c r="D17" s="37"/>
      <c r="E17" s="35"/>
      <c r="F17" s="35"/>
    </row>
    <row r="18" spans="1:6" x14ac:dyDescent="0.3">
      <c r="A18" s="35"/>
      <c r="B18" s="36"/>
      <c r="C18" s="35"/>
      <c r="D18" s="37"/>
      <c r="E18" s="35"/>
      <c r="F18" s="35"/>
    </row>
  </sheetData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BCEA6-D072-1547-97A3-2C5C14060EA6}">
  <dimension ref="A3:F9"/>
  <sheetViews>
    <sheetView workbookViewId="0">
      <selection activeCell="A3" sqref="A3:F8"/>
    </sheetView>
  </sheetViews>
  <sheetFormatPr baseColWidth="10" defaultRowHeight="24" x14ac:dyDescent="0.2"/>
  <cols>
    <col min="1" max="1" width="25.5" style="35" customWidth="1"/>
    <col min="2" max="2" width="98.1640625" style="36" customWidth="1"/>
    <col min="3" max="3" width="38.83203125" style="35" customWidth="1"/>
    <col min="4" max="4" width="14.5" style="37" customWidth="1"/>
    <col min="5" max="16384" width="10.83203125" style="35"/>
  </cols>
  <sheetData>
    <row r="3" spans="1:6" x14ac:dyDescent="0.2">
      <c r="A3" s="35" t="s">
        <v>43</v>
      </c>
    </row>
    <row r="4" spans="1:6" x14ac:dyDescent="0.2">
      <c r="A4" s="35" t="s">
        <v>47</v>
      </c>
    </row>
    <row r="5" spans="1:6" ht="25" x14ac:dyDescent="0.2">
      <c r="B5" s="36" t="s">
        <v>48</v>
      </c>
    </row>
    <row r="6" spans="1:6" ht="25" x14ac:dyDescent="0.2">
      <c r="A6" s="35" t="s">
        <v>44</v>
      </c>
      <c r="B6" s="36" t="s">
        <v>49</v>
      </c>
      <c r="D6" s="37">
        <v>32.979999999999997</v>
      </c>
    </row>
    <row r="8" spans="1:6" ht="50" x14ac:dyDescent="0.2">
      <c r="A8" s="35" t="s">
        <v>45</v>
      </c>
      <c r="B8" s="36" t="s">
        <v>50</v>
      </c>
      <c r="D8" s="37">
        <v>49.98</v>
      </c>
      <c r="E8" s="35" t="s">
        <v>51</v>
      </c>
    </row>
    <row r="9" spans="1:6" ht="25" x14ac:dyDescent="0.2">
      <c r="A9" s="35" t="s">
        <v>46</v>
      </c>
      <c r="B9" s="36" t="s">
        <v>52</v>
      </c>
      <c r="D9" s="37">
        <v>69</v>
      </c>
      <c r="E9" s="35" t="s">
        <v>53</v>
      </c>
      <c r="F9" s="35" t="s">
        <v>58</v>
      </c>
    </row>
  </sheetData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0CA1D-C7E2-AD41-87B1-41BBB48B8929}">
  <sheetPr>
    <pageSetUpPr fitToPage="1"/>
  </sheetPr>
  <dimension ref="A1:AB39"/>
  <sheetViews>
    <sheetView workbookViewId="0">
      <selection activeCell="A11" sqref="A11"/>
    </sheetView>
  </sheetViews>
  <sheetFormatPr baseColWidth="10" defaultRowHeight="22" x14ac:dyDescent="0.3"/>
  <cols>
    <col min="1" max="1" width="81.5" style="12" customWidth="1"/>
    <col min="2" max="2" width="38.1640625" style="12" customWidth="1"/>
    <col min="3" max="3" width="12.83203125" style="1" customWidth="1"/>
    <col min="4" max="4" width="20.33203125" style="10" customWidth="1"/>
    <col min="5" max="5" width="13" style="11" customWidth="1"/>
    <col min="6" max="6" width="12.6640625" style="10" bestFit="1" customWidth="1"/>
    <col min="7" max="7" width="14.6640625" style="1" customWidth="1"/>
    <col min="8" max="8" width="20" style="1" customWidth="1"/>
    <col min="9" max="9" width="8" style="1" customWidth="1"/>
    <col min="10" max="10" width="31.5" style="1" customWidth="1"/>
    <col min="11" max="11" width="25.1640625" style="30" customWidth="1"/>
    <col min="12" max="12" width="20.1640625" style="11" customWidth="1"/>
    <col min="13" max="13" width="13" style="11" customWidth="1"/>
    <col min="14" max="14" width="12.6640625" style="10" bestFit="1" customWidth="1"/>
    <col min="15" max="15" width="13.6640625" style="1" bestFit="1" customWidth="1"/>
    <col min="16" max="16" width="8.6640625" style="1" customWidth="1"/>
    <col min="17" max="17" width="37.83203125" style="1" customWidth="1"/>
    <col min="18" max="18" width="35.83203125" style="30" customWidth="1"/>
    <col min="19" max="19" width="20.33203125" style="10" customWidth="1"/>
    <col min="20" max="20" width="13" style="11" customWidth="1"/>
    <col min="21" max="21" width="16.83203125" style="10" customWidth="1"/>
    <col min="22" max="27" width="13.6640625" style="1" customWidth="1"/>
    <col min="28" max="28" width="36.5" style="1" customWidth="1"/>
    <col min="29" max="29" width="10.83203125" style="1"/>
    <col min="30" max="30" width="49.1640625" style="1" customWidth="1"/>
    <col min="31" max="31" width="21.33203125" style="1" customWidth="1"/>
    <col min="32" max="16384" width="10.83203125" style="1"/>
  </cols>
  <sheetData>
    <row r="1" spans="1:28" ht="23" x14ac:dyDescent="0.3">
      <c r="A1" s="12" t="s">
        <v>0</v>
      </c>
      <c r="B1" s="12" t="s">
        <v>8</v>
      </c>
      <c r="C1" s="10" t="s">
        <v>1</v>
      </c>
      <c r="D1" s="11" t="s">
        <v>2</v>
      </c>
      <c r="E1" s="10" t="s">
        <v>3</v>
      </c>
      <c r="F1" s="1" t="s">
        <v>13</v>
      </c>
      <c r="L1" s="10"/>
      <c r="R1" s="1"/>
      <c r="S1" s="1"/>
      <c r="T1" s="1"/>
      <c r="U1" s="1"/>
      <c r="W1" s="1" t="s">
        <v>13</v>
      </c>
      <c r="AB1" s="1" t="s">
        <v>22</v>
      </c>
    </row>
    <row r="2" spans="1:28" x14ac:dyDescent="0.3">
      <c r="C2" s="10"/>
      <c r="D2" s="11"/>
      <c r="E2" s="10"/>
      <c r="F2" s="1"/>
      <c r="R2" s="1"/>
      <c r="S2" s="1"/>
      <c r="T2" s="1"/>
      <c r="U2" s="1"/>
    </row>
    <row r="3" spans="1:28" ht="23" x14ac:dyDescent="0.3">
      <c r="A3" s="12" t="s">
        <v>7</v>
      </c>
      <c r="B3" s="12" t="s">
        <v>9</v>
      </c>
      <c r="C3" s="10">
        <v>36.99</v>
      </c>
      <c r="D3" s="11">
        <v>2</v>
      </c>
      <c r="E3" s="10">
        <f>C3*D3</f>
        <v>73.98</v>
      </c>
      <c r="F3" s="1"/>
      <c r="R3" s="1"/>
      <c r="S3" s="1"/>
      <c r="T3" s="1"/>
      <c r="U3" s="1"/>
    </row>
    <row r="4" spans="1:28" ht="23" x14ac:dyDescent="0.3">
      <c r="A4" s="12" t="s">
        <v>11</v>
      </c>
      <c r="B4" s="12" t="s">
        <v>9</v>
      </c>
      <c r="C4" s="10">
        <v>61.1</v>
      </c>
      <c r="D4" s="11">
        <v>2</v>
      </c>
      <c r="E4" s="10">
        <f>C4*D4</f>
        <v>122.2</v>
      </c>
      <c r="F4" s="1"/>
      <c r="J4" s="9"/>
      <c r="K4" s="6"/>
      <c r="L4" s="10"/>
      <c r="R4" s="8"/>
    </row>
    <row r="5" spans="1:28" ht="23" x14ac:dyDescent="0.3">
      <c r="A5" s="12" t="s">
        <v>5</v>
      </c>
      <c r="B5" s="12" t="s">
        <v>9</v>
      </c>
      <c r="C5" s="10">
        <v>9.35</v>
      </c>
      <c r="D5" s="11">
        <v>7</v>
      </c>
      <c r="E5" s="10">
        <f>C5*D5</f>
        <v>65.45</v>
      </c>
      <c r="F5" s="1"/>
      <c r="R5" s="1"/>
      <c r="S5" s="1"/>
      <c r="T5" s="1"/>
      <c r="U5" s="1"/>
    </row>
    <row r="6" spans="1:28" s="29" customFormat="1" ht="23" x14ac:dyDescent="0.3">
      <c r="A6" s="12" t="s">
        <v>10</v>
      </c>
      <c r="B6" s="12" t="s">
        <v>9</v>
      </c>
      <c r="C6" s="18">
        <v>47.77</v>
      </c>
      <c r="D6" s="31">
        <v>2</v>
      </c>
      <c r="E6" s="18">
        <f>C6*D6</f>
        <v>95.54</v>
      </c>
      <c r="J6" s="22"/>
      <c r="K6" s="32"/>
      <c r="L6" s="18"/>
      <c r="M6" s="31"/>
      <c r="N6" s="18"/>
      <c r="Q6" s="7"/>
      <c r="R6" s="21"/>
      <c r="S6" s="18"/>
      <c r="T6" s="19"/>
      <c r="U6" s="18"/>
    </row>
    <row r="7" spans="1:28" ht="23" x14ac:dyDescent="0.3">
      <c r="A7" s="12" t="s">
        <v>23</v>
      </c>
      <c r="B7" s="12" t="s">
        <v>24</v>
      </c>
      <c r="C7" s="10">
        <v>11.99</v>
      </c>
      <c r="D7" s="11">
        <v>4</v>
      </c>
      <c r="E7" s="13">
        <f>(C7*D7)</f>
        <v>47.96</v>
      </c>
      <c r="F7" s="1"/>
      <c r="J7" s="9"/>
      <c r="K7" s="6"/>
      <c r="L7" s="10"/>
      <c r="Q7" s="6"/>
      <c r="R7" s="8"/>
    </row>
    <row r="8" spans="1:28" ht="23" x14ac:dyDescent="0.3">
      <c r="A8" s="12" t="s">
        <v>6</v>
      </c>
      <c r="B8" s="12" t="s">
        <v>9</v>
      </c>
      <c r="C8" s="10">
        <v>7.33</v>
      </c>
      <c r="D8" s="11">
        <v>10</v>
      </c>
      <c r="E8" s="10">
        <f t="shared" ref="E8" si="0">C8*D8</f>
        <v>73.3</v>
      </c>
      <c r="F8" s="1"/>
      <c r="R8" s="1"/>
      <c r="S8" s="1"/>
      <c r="T8" s="1"/>
      <c r="U8" s="1"/>
    </row>
    <row r="9" spans="1:28" ht="23" x14ac:dyDescent="0.3">
      <c r="A9" s="12" t="s">
        <v>29</v>
      </c>
      <c r="B9" s="12" t="s">
        <v>28</v>
      </c>
      <c r="C9" s="10">
        <v>8.48</v>
      </c>
      <c r="D9" s="11">
        <v>1.5</v>
      </c>
      <c r="E9" s="10">
        <f>(C9*D9)</f>
        <v>12.72</v>
      </c>
      <c r="F9" s="1"/>
      <c r="G9" s="17"/>
      <c r="H9" s="17"/>
      <c r="I9" s="17"/>
      <c r="K9" s="8"/>
      <c r="L9" s="10"/>
      <c r="O9" s="17"/>
      <c r="P9" s="17"/>
      <c r="Q9" s="17"/>
      <c r="R9" s="33"/>
      <c r="U9" s="15"/>
      <c r="V9" s="17"/>
      <c r="W9" s="17"/>
      <c r="X9" s="17"/>
      <c r="Y9" s="17"/>
      <c r="Z9" s="17"/>
      <c r="AA9" s="17"/>
    </row>
    <row r="10" spans="1:28" ht="23" x14ac:dyDescent="0.3">
      <c r="C10" s="10"/>
      <c r="D10" s="11"/>
      <c r="E10" s="1" t="s">
        <v>14</v>
      </c>
      <c r="F10" s="14">
        <f>SUM(E3:E9)</f>
        <v>491.15000000000003</v>
      </c>
      <c r="I10" s="14"/>
      <c r="N10" s="1"/>
      <c r="O10" s="14"/>
      <c r="P10" s="14"/>
      <c r="Q10" s="6"/>
      <c r="R10" s="8"/>
      <c r="V10" s="14"/>
      <c r="W10" s="14"/>
      <c r="X10" s="14"/>
      <c r="Y10" s="14"/>
      <c r="Z10" s="14"/>
      <c r="AA10" s="14"/>
    </row>
    <row r="11" spans="1:28" x14ac:dyDescent="0.3">
      <c r="C11" s="10"/>
      <c r="D11" s="11"/>
      <c r="E11" s="10"/>
      <c r="F11" s="1"/>
    </row>
    <row r="12" spans="1:28" ht="46" customHeight="1" x14ac:dyDescent="0.3">
      <c r="A12" s="12" t="s">
        <v>4</v>
      </c>
      <c r="B12" s="12" t="s">
        <v>8</v>
      </c>
      <c r="C12" s="10" t="s">
        <v>1</v>
      </c>
      <c r="D12" s="11" t="s">
        <v>2</v>
      </c>
      <c r="E12" s="10" t="s">
        <v>3</v>
      </c>
      <c r="F12" s="1" t="s">
        <v>15</v>
      </c>
      <c r="G12" s="13"/>
      <c r="I12" s="13"/>
      <c r="R12" s="1"/>
      <c r="S12" s="1"/>
      <c r="T12" s="1"/>
      <c r="U12" s="1"/>
    </row>
    <row r="13" spans="1:28" ht="23" x14ac:dyDescent="0.3">
      <c r="C13" s="11"/>
      <c r="D13" s="11"/>
      <c r="E13" s="10"/>
      <c r="F13" s="1"/>
      <c r="Q13" s="6"/>
      <c r="R13" s="8"/>
    </row>
    <row r="14" spans="1:28" ht="23" x14ac:dyDescent="0.3">
      <c r="A14" s="12" t="s">
        <v>20</v>
      </c>
      <c r="B14" s="12" t="s">
        <v>18</v>
      </c>
      <c r="C14" s="11">
        <v>11.98</v>
      </c>
      <c r="D14" s="11">
        <v>2</v>
      </c>
      <c r="E14" s="10">
        <f>C14*D14</f>
        <v>23.96</v>
      </c>
      <c r="F14" s="1"/>
      <c r="Q14" s="6"/>
      <c r="R14" s="8"/>
    </row>
    <row r="15" spans="1:28" ht="23" x14ac:dyDescent="0.3">
      <c r="A15" s="12" t="s">
        <v>11</v>
      </c>
      <c r="B15" s="12" t="s">
        <v>9</v>
      </c>
      <c r="C15" s="10">
        <v>61.1</v>
      </c>
      <c r="D15" s="11">
        <v>2</v>
      </c>
      <c r="E15" s="10">
        <f>C15*D15</f>
        <v>122.2</v>
      </c>
      <c r="F15" s="1"/>
      <c r="Q15" s="6"/>
      <c r="R15" s="8"/>
    </row>
    <row r="16" spans="1:28" ht="23" x14ac:dyDescent="0.3">
      <c r="A16" s="12" t="s">
        <v>17</v>
      </c>
      <c r="B16" s="12" t="s">
        <v>18</v>
      </c>
      <c r="C16" s="11">
        <v>10.73</v>
      </c>
      <c r="D16" s="11">
        <v>7</v>
      </c>
      <c r="E16" s="10">
        <f t="shared" ref="E16" si="1">C16*D16</f>
        <v>75.11</v>
      </c>
      <c r="F16" s="1"/>
      <c r="Q16" s="6"/>
      <c r="R16" s="8"/>
    </row>
    <row r="17" spans="1:27" ht="23" x14ac:dyDescent="0.3">
      <c r="A17" s="12" t="s">
        <v>33</v>
      </c>
      <c r="B17" s="12" t="s">
        <v>21</v>
      </c>
      <c r="C17" s="18">
        <v>31.68</v>
      </c>
      <c r="D17" s="31">
        <v>2</v>
      </c>
      <c r="E17" s="18">
        <f t="shared" ref="E17" si="2">C17*D17</f>
        <v>63.36</v>
      </c>
      <c r="F17" s="29"/>
      <c r="Q17" s="6"/>
      <c r="R17" s="8"/>
    </row>
    <row r="18" spans="1:27" ht="23" x14ac:dyDescent="0.3">
      <c r="A18" s="12" t="s">
        <v>23</v>
      </c>
      <c r="B18" s="12" t="s">
        <v>24</v>
      </c>
      <c r="C18" s="10">
        <v>11.99</v>
      </c>
      <c r="D18" s="11">
        <v>4</v>
      </c>
      <c r="E18" s="10">
        <f>C18*D18</f>
        <v>47.96</v>
      </c>
      <c r="F18" s="1"/>
      <c r="R18" s="1"/>
      <c r="S18" s="1"/>
      <c r="T18" s="1"/>
      <c r="U18" s="1"/>
    </row>
    <row r="19" spans="1:27" ht="23" x14ac:dyDescent="0.3">
      <c r="A19" s="12" t="s">
        <v>19</v>
      </c>
      <c r="B19" s="12" t="s">
        <v>18</v>
      </c>
      <c r="C19" s="10">
        <v>11.99</v>
      </c>
      <c r="D19" s="11">
        <v>10</v>
      </c>
      <c r="E19" s="10">
        <f t="shared" ref="E19" si="3">C19*D19</f>
        <v>119.9</v>
      </c>
      <c r="F19" s="1"/>
    </row>
    <row r="20" spans="1:27" ht="23" x14ac:dyDescent="0.3">
      <c r="A20" s="12" t="s">
        <v>29</v>
      </c>
      <c r="B20" s="12" t="s">
        <v>18</v>
      </c>
      <c r="C20" s="10">
        <v>8.48</v>
      </c>
      <c r="D20" s="11">
        <v>1.5</v>
      </c>
      <c r="E20" s="10">
        <f>(C20*D20)</f>
        <v>12.72</v>
      </c>
      <c r="F20" s="17"/>
    </row>
    <row r="21" spans="1:27" x14ac:dyDescent="0.3">
      <c r="C21" s="11"/>
      <c r="D21" s="11"/>
      <c r="E21" s="1" t="s">
        <v>14</v>
      </c>
      <c r="F21" s="14">
        <f>SUM(E16:E22)</f>
        <v>319.05000000000007</v>
      </c>
    </row>
    <row r="22" spans="1:27" x14ac:dyDescent="0.3">
      <c r="C22" s="10"/>
      <c r="D22" s="11"/>
      <c r="E22" s="10"/>
      <c r="F22" s="1"/>
    </row>
    <row r="23" spans="1:27" ht="23" x14ac:dyDescent="0.3">
      <c r="B23" s="12" t="s">
        <v>8</v>
      </c>
      <c r="C23" s="10"/>
      <c r="D23" s="11"/>
      <c r="E23" s="10"/>
      <c r="F23" s="1"/>
      <c r="H23" s="13"/>
      <c r="I23" s="13"/>
    </row>
    <row r="24" spans="1:27" ht="23" x14ac:dyDescent="0.3">
      <c r="A24" s="12" t="s">
        <v>35</v>
      </c>
      <c r="B24" s="12" t="s">
        <v>32</v>
      </c>
      <c r="C24" s="10"/>
      <c r="D24" s="11"/>
      <c r="E24" s="10"/>
      <c r="F24" s="1"/>
    </row>
    <row r="25" spans="1:27" x14ac:dyDescent="0.3">
      <c r="C25" s="10"/>
      <c r="D25" s="11"/>
      <c r="E25" s="10"/>
      <c r="F25" s="1"/>
      <c r="G25" s="17"/>
      <c r="H25" s="17"/>
      <c r="I25" s="17"/>
      <c r="J25" s="17"/>
      <c r="K25" s="33"/>
      <c r="L25" s="16"/>
      <c r="M25" s="16"/>
      <c r="N25" s="15"/>
      <c r="O25" s="17"/>
      <c r="P25" s="17"/>
      <c r="Q25" s="17"/>
      <c r="R25" s="33"/>
      <c r="U25" s="15"/>
      <c r="V25" s="17"/>
      <c r="W25" s="17"/>
      <c r="X25" s="17"/>
      <c r="Y25" s="17"/>
      <c r="Z25" s="17"/>
      <c r="AA25" s="17"/>
    </row>
    <row r="26" spans="1:27" ht="23" x14ac:dyDescent="0.3">
      <c r="A26" s="12" t="s">
        <v>56</v>
      </c>
      <c r="B26" s="12" t="s">
        <v>57</v>
      </c>
      <c r="C26" s="10">
        <v>19.899999999999999</v>
      </c>
      <c r="D26" s="11">
        <v>2</v>
      </c>
      <c r="E26" s="10">
        <f>(C26*D26)</f>
        <v>39.799999999999997</v>
      </c>
      <c r="F26" s="1"/>
      <c r="G26" s="17"/>
      <c r="H26" s="17"/>
      <c r="I26" s="17"/>
      <c r="J26" s="17"/>
      <c r="K26" s="33"/>
      <c r="L26" s="16"/>
      <c r="M26" s="16"/>
      <c r="N26" s="15"/>
      <c r="O26" s="17"/>
      <c r="P26" s="17"/>
      <c r="Q26" s="17"/>
      <c r="R26" s="33"/>
      <c r="U26" s="15"/>
      <c r="V26" s="17"/>
      <c r="W26" s="17"/>
      <c r="X26" s="17"/>
      <c r="Y26" s="17"/>
      <c r="Z26" s="17"/>
      <c r="AA26" s="17"/>
    </row>
    <row r="27" spans="1:27" ht="23" x14ac:dyDescent="0.3">
      <c r="A27" s="12" t="s">
        <v>11</v>
      </c>
      <c r="B27" s="12" t="s">
        <v>9</v>
      </c>
      <c r="C27" s="10">
        <v>61.1</v>
      </c>
      <c r="D27" s="11">
        <v>2</v>
      </c>
      <c r="E27" s="10">
        <f>C27*D27</f>
        <v>122.2</v>
      </c>
      <c r="F27" s="1"/>
      <c r="Q27" s="6"/>
      <c r="R27" s="8"/>
    </row>
    <row r="28" spans="1:27" ht="46" x14ac:dyDescent="0.3">
      <c r="A28" s="12" t="s">
        <v>36</v>
      </c>
      <c r="B28" s="12" t="s">
        <v>25</v>
      </c>
      <c r="C28" s="10">
        <v>13.9</v>
      </c>
      <c r="D28" s="11">
        <v>12</v>
      </c>
      <c r="E28" s="10">
        <f>(C28*D28)</f>
        <v>166.8</v>
      </c>
      <c r="F28" s="1"/>
      <c r="G28" s="17"/>
      <c r="H28" s="17"/>
      <c r="I28" s="17"/>
      <c r="J28" s="17"/>
      <c r="K28" s="33"/>
      <c r="L28" s="16"/>
      <c r="M28" s="16"/>
      <c r="N28" s="15"/>
      <c r="O28" s="17"/>
      <c r="P28" s="17"/>
      <c r="Q28" s="17"/>
      <c r="R28" s="33"/>
      <c r="U28" s="15"/>
      <c r="V28" s="17"/>
      <c r="W28" s="17"/>
      <c r="X28" s="17"/>
      <c r="Y28" s="17"/>
      <c r="Z28" s="17"/>
      <c r="AA28" s="17"/>
    </row>
    <row r="29" spans="1:27" ht="23" x14ac:dyDescent="0.3">
      <c r="A29" s="12" t="s">
        <v>26</v>
      </c>
      <c r="B29" s="12" t="s">
        <v>27</v>
      </c>
      <c r="C29" s="10">
        <v>39.99</v>
      </c>
      <c r="D29" s="11">
        <v>2</v>
      </c>
      <c r="E29" s="10">
        <f>(C29*D29)</f>
        <v>79.98</v>
      </c>
      <c r="F29" s="1"/>
    </row>
    <row r="30" spans="1:27" ht="23" x14ac:dyDescent="0.3">
      <c r="A30" s="12" t="s">
        <v>23</v>
      </c>
      <c r="B30" s="12" t="s">
        <v>30</v>
      </c>
      <c r="C30" s="10">
        <v>11.99</v>
      </c>
      <c r="D30" s="11">
        <v>4</v>
      </c>
      <c r="E30" s="10">
        <f>(C30*D30)</f>
        <v>47.96</v>
      </c>
      <c r="F30" s="1"/>
    </row>
    <row r="31" spans="1:27" ht="23" x14ac:dyDescent="0.3">
      <c r="A31" s="12" t="s">
        <v>16</v>
      </c>
      <c r="B31" s="12" t="s">
        <v>28</v>
      </c>
      <c r="C31" s="10">
        <v>1.76</v>
      </c>
      <c r="D31" s="11">
        <v>8</v>
      </c>
      <c r="E31" s="10">
        <f>(C31*D31)</f>
        <v>14.08</v>
      </c>
      <c r="F31" s="1"/>
    </row>
    <row r="32" spans="1:27" ht="23" x14ac:dyDescent="0.3">
      <c r="A32" s="12" t="s">
        <v>29</v>
      </c>
      <c r="B32" s="12" t="s">
        <v>28</v>
      </c>
      <c r="C32" s="10">
        <v>8.48</v>
      </c>
      <c r="D32" s="11">
        <v>1.5</v>
      </c>
      <c r="E32" s="10">
        <f>(C32*D32)</f>
        <v>12.72</v>
      </c>
      <c r="F32" s="1"/>
    </row>
    <row r="33" spans="1:6" x14ac:dyDescent="0.3">
      <c r="C33" s="10"/>
      <c r="D33" s="11"/>
      <c r="E33" s="10" t="s">
        <v>3</v>
      </c>
      <c r="F33" s="14">
        <f>SUM(E26:E32)</f>
        <v>483.54</v>
      </c>
    </row>
    <row r="34" spans="1:6" x14ac:dyDescent="0.3">
      <c r="C34" s="10"/>
      <c r="D34" s="11"/>
      <c r="E34" s="10"/>
      <c r="F34" s="1"/>
    </row>
    <row r="35" spans="1:6" ht="23" x14ac:dyDescent="0.3">
      <c r="A35" s="12" t="s">
        <v>31</v>
      </c>
      <c r="D35" s="1"/>
      <c r="E35" s="1"/>
      <c r="F35" s="1"/>
    </row>
    <row r="36" spans="1:6" x14ac:dyDescent="0.3">
      <c r="C36" s="10"/>
      <c r="D36" s="11"/>
      <c r="E36" s="10"/>
      <c r="F36" s="1"/>
    </row>
    <row r="37" spans="1:6" x14ac:dyDescent="0.3">
      <c r="C37" s="17"/>
      <c r="D37" s="15"/>
      <c r="E37" s="16"/>
      <c r="F37" s="15"/>
    </row>
    <row r="38" spans="1:6" x14ac:dyDescent="0.3">
      <c r="C38" s="17"/>
      <c r="D38" s="15"/>
      <c r="E38" s="16"/>
      <c r="F38" s="15"/>
    </row>
    <row r="39" spans="1:6" x14ac:dyDescent="0.3">
      <c r="C39" s="6"/>
    </row>
  </sheetData>
  <phoneticPr fontId="18" type="noConversion"/>
  <hyperlinks>
    <hyperlink ref="B28" r:id="rId1" xr:uid="{CF0D6B2D-7CB9-D54F-9389-7612A19141B0}"/>
    <hyperlink ref="B17" r:id="rId2" xr:uid="{B56B19CF-6BBE-7445-919F-32C45AE26102}"/>
  </hyperlinks>
  <pageMargins left="0.7" right="0.7" top="0.75" bottom="0.75" header="0.3" footer="0.3"/>
  <pageSetup scale="64" orientation="landscape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E03DD-DF94-0B4B-B081-F2DB8FCBCE24}">
  <sheetPr>
    <pageSetUpPr fitToPage="1"/>
  </sheetPr>
  <dimension ref="A2:K29"/>
  <sheetViews>
    <sheetView workbookViewId="0">
      <selection activeCell="B38" sqref="B38"/>
    </sheetView>
  </sheetViews>
  <sheetFormatPr baseColWidth="10" defaultRowHeight="24" x14ac:dyDescent="0.3"/>
  <cols>
    <col min="1" max="1" width="10.83203125" style="2"/>
    <col min="2" max="2" width="47.6640625" style="2" customWidth="1"/>
    <col min="3" max="3" width="14" style="2" customWidth="1"/>
    <col min="4" max="4" width="6.33203125" style="2" customWidth="1"/>
    <col min="5" max="5" width="3.5" style="2" customWidth="1"/>
    <col min="6" max="6" width="18.5" style="40" customWidth="1"/>
    <col min="7" max="7" width="18.5" style="39" customWidth="1"/>
    <col min="8" max="16384" width="10.83203125" style="2"/>
  </cols>
  <sheetData>
    <row r="2" spans="1:11" x14ac:dyDescent="0.3">
      <c r="A2" s="38" t="s">
        <v>65</v>
      </c>
      <c r="B2" s="38" t="s">
        <v>66</v>
      </c>
      <c r="F2" s="2" t="s">
        <v>70</v>
      </c>
      <c r="G2" s="2"/>
      <c r="K2" s="38" t="s">
        <v>64</v>
      </c>
    </row>
    <row r="3" spans="1:11" x14ac:dyDescent="0.3">
      <c r="A3" s="38"/>
      <c r="B3" s="38" t="s">
        <v>61</v>
      </c>
      <c r="F3" s="2" t="s">
        <v>100</v>
      </c>
      <c r="G3" s="2">
        <v>5</v>
      </c>
      <c r="H3" s="2" t="s">
        <v>104</v>
      </c>
      <c r="K3" s="2" t="s">
        <v>67</v>
      </c>
    </row>
    <row r="4" spans="1:11" x14ac:dyDescent="0.3">
      <c r="A4" s="38"/>
      <c r="B4" s="38" t="s">
        <v>62</v>
      </c>
      <c r="F4" s="2" t="s">
        <v>99</v>
      </c>
      <c r="G4" s="2">
        <v>2.38</v>
      </c>
      <c r="H4" s="2" t="s">
        <v>104</v>
      </c>
      <c r="K4" s="2" t="s">
        <v>68</v>
      </c>
    </row>
    <row r="5" spans="1:11" x14ac:dyDescent="0.3">
      <c r="B5" s="38" t="s">
        <v>90</v>
      </c>
      <c r="F5" s="2" t="s">
        <v>107</v>
      </c>
      <c r="G5" s="38" t="s">
        <v>105</v>
      </c>
      <c r="K5" s="2" t="s">
        <v>91</v>
      </c>
    </row>
    <row r="6" spans="1:11" x14ac:dyDescent="0.3">
      <c r="A6" s="38"/>
      <c r="B6" s="38" t="s">
        <v>63</v>
      </c>
      <c r="G6" s="38" t="s">
        <v>106</v>
      </c>
      <c r="K6" s="2" t="s">
        <v>69</v>
      </c>
    </row>
    <row r="7" spans="1:11" x14ac:dyDescent="0.3">
      <c r="A7" s="38" t="s">
        <v>70</v>
      </c>
      <c r="B7" s="38" t="s">
        <v>108</v>
      </c>
      <c r="K7" s="2" t="s">
        <v>71</v>
      </c>
    </row>
    <row r="8" spans="1:11" x14ac:dyDescent="0.3">
      <c r="A8" s="38"/>
      <c r="B8" s="38" t="s">
        <v>109</v>
      </c>
      <c r="K8" s="2" t="s">
        <v>72</v>
      </c>
    </row>
    <row r="10" spans="1:11" x14ac:dyDescent="0.3">
      <c r="C10" s="2" t="s">
        <v>77</v>
      </c>
      <c r="F10" s="40" t="s">
        <v>73</v>
      </c>
      <c r="G10" s="39" t="s">
        <v>74</v>
      </c>
    </row>
    <row r="13" spans="1:11" x14ac:dyDescent="0.3">
      <c r="B13" s="41" t="s">
        <v>98</v>
      </c>
      <c r="C13" s="41" t="s">
        <v>78</v>
      </c>
      <c r="D13" s="41"/>
      <c r="E13" s="41"/>
      <c r="F13" s="42">
        <v>98.99</v>
      </c>
      <c r="G13" s="43">
        <f t="shared" ref="G13:G20" si="0">F13*2</f>
        <v>197.98</v>
      </c>
    </row>
    <row r="14" spans="1:11" x14ac:dyDescent="0.3">
      <c r="B14" s="2" t="s">
        <v>89</v>
      </c>
      <c r="C14" s="2" t="s">
        <v>78</v>
      </c>
      <c r="F14" s="40">
        <v>109.99</v>
      </c>
      <c r="G14" s="39">
        <f t="shared" si="0"/>
        <v>219.98</v>
      </c>
    </row>
    <row r="15" spans="1:11" x14ac:dyDescent="0.3">
      <c r="B15" s="2" t="s">
        <v>111</v>
      </c>
      <c r="C15" s="2" t="s">
        <v>82</v>
      </c>
      <c r="F15" s="40">
        <v>119.98</v>
      </c>
      <c r="G15" s="39">
        <f t="shared" si="0"/>
        <v>239.96</v>
      </c>
    </row>
    <row r="16" spans="1:11" x14ac:dyDescent="0.3">
      <c r="B16" s="41" t="s">
        <v>113</v>
      </c>
      <c r="C16" s="41" t="s">
        <v>78</v>
      </c>
      <c r="D16" s="41"/>
      <c r="E16" s="41"/>
      <c r="F16" s="42">
        <v>128.69</v>
      </c>
      <c r="G16" s="43">
        <f t="shared" si="0"/>
        <v>257.38</v>
      </c>
    </row>
    <row r="17" spans="2:7" x14ac:dyDescent="0.3">
      <c r="B17" s="2" t="s">
        <v>110</v>
      </c>
      <c r="C17" s="2" t="s">
        <v>92</v>
      </c>
      <c r="F17" s="40">
        <v>96.28</v>
      </c>
      <c r="G17" s="39">
        <f t="shared" si="0"/>
        <v>192.56</v>
      </c>
    </row>
    <row r="18" spans="2:7" x14ac:dyDescent="0.3">
      <c r="B18" s="41" t="s">
        <v>112</v>
      </c>
      <c r="C18" s="41" t="s">
        <v>114</v>
      </c>
      <c r="D18" s="41"/>
      <c r="E18" s="41"/>
      <c r="F18" s="42">
        <v>104.98</v>
      </c>
      <c r="G18" s="43">
        <f t="shared" si="0"/>
        <v>209.96</v>
      </c>
    </row>
    <row r="19" spans="2:7" x14ac:dyDescent="0.3">
      <c r="B19" s="2" t="s">
        <v>84</v>
      </c>
      <c r="C19" s="2" t="s">
        <v>76</v>
      </c>
      <c r="F19" s="40">
        <v>186</v>
      </c>
      <c r="G19" s="39">
        <f t="shared" si="0"/>
        <v>372</v>
      </c>
    </row>
    <row r="20" spans="2:7" x14ac:dyDescent="0.3">
      <c r="B20" s="2" t="s">
        <v>101</v>
      </c>
      <c r="C20" s="2" t="s">
        <v>75</v>
      </c>
      <c r="F20" s="40">
        <v>200</v>
      </c>
      <c r="G20" s="39">
        <f t="shared" si="0"/>
        <v>400</v>
      </c>
    </row>
    <row r="22" spans="2:7" x14ac:dyDescent="0.3">
      <c r="B22" s="2" t="s">
        <v>85</v>
      </c>
      <c r="C22" s="2" t="s">
        <v>78</v>
      </c>
      <c r="F22" s="40">
        <v>200.95</v>
      </c>
      <c r="G22" s="39">
        <f>F22*2</f>
        <v>401.9</v>
      </c>
    </row>
    <row r="23" spans="2:7" x14ac:dyDescent="0.3">
      <c r="B23" s="2" t="s">
        <v>86</v>
      </c>
      <c r="C23" s="2" t="s">
        <v>79</v>
      </c>
      <c r="F23" s="40">
        <v>212</v>
      </c>
      <c r="G23" s="39">
        <f>F23*2</f>
        <v>424</v>
      </c>
    </row>
    <row r="25" spans="2:7" x14ac:dyDescent="0.3">
      <c r="B25" s="2" t="s">
        <v>102</v>
      </c>
      <c r="C25" s="2" t="s">
        <v>75</v>
      </c>
      <c r="F25" s="40">
        <v>314.49</v>
      </c>
      <c r="G25" s="39">
        <f>F25*2</f>
        <v>628.98</v>
      </c>
    </row>
    <row r="26" spans="2:7" x14ac:dyDescent="0.3">
      <c r="B26" s="2" t="s">
        <v>103</v>
      </c>
      <c r="C26" s="2" t="s">
        <v>80</v>
      </c>
      <c r="F26" s="40">
        <v>365</v>
      </c>
      <c r="G26" s="39">
        <f>F26*2</f>
        <v>730</v>
      </c>
    </row>
    <row r="28" spans="2:7" x14ac:dyDescent="0.3">
      <c r="B28" s="2" t="s">
        <v>87</v>
      </c>
      <c r="C28" s="2" t="s">
        <v>81</v>
      </c>
      <c r="F28" s="40">
        <v>339.99</v>
      </c>
      <c r="G28" s="39">
        <f>F28*2</f>
        <v>679.98</v>
      </c>
    </row>
    <row r="29" spans="2:7" x14ac:dyDescent="0.3">
      <c r="B29" s="2" t="s">
        <v>88</v>
      </c>
      <c r="C29" s="2" t="s">
        <v>83</v>
      </c>
      <c r="F29" s="40">
        <v>399.99</v>
      </c>
      <c r="G29" s="39">
        <f>F29*2</f>
        <v>799.98</v>
      </c>
    </row>
  </sheetData>
  <phoneticPr fontId="18" type="noConversion"/>
  <pageMargins left="0.7" right="0.7" top="0.75" bottom="0.75" header="0.3" footer="0.3"/>
  <pageSetup scale="65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CC004-92F5-5C4E-9931-637F53BB59E1}">
  <sheetPr>
    <pageSetUpPr fitToPage="1"/>
  </sheetPr>
  <dimension ref="A1:N128"/>
  <sheetViews>
    <sheetView workbookViewId="0">
      <selection sqref="A1:XFD1048576"/>
    </sheetView>
  </sheetViews>
  <sheetFormatPr baseColWidth="10" defaultRowHeight="24" x14ac:dyDescent="0.2"/>
  <cols>
    <col min="1" max="1" width="11" style="50" customWidth="1"/>
    <col min="2" max="2" width="16.83203125" style="72" customWidth="1"/>
    <col min="3" max="3" width="35.83203125" style="56" customWidth="1"/>
    <col min="4" max="4" width="8.83203125" style="82" customWidth="1"/>
    <col min="5" max="5" width="12.83203125" style="48" customWidth="1"/>
    <col min="6" max="6" width="12" style="49" customWidth="1"/>
    <col min="7" max="7" width="12.5" style="55" customWidth="1"/>
    <col min="8" max="8" width="13.83203125" style="64" customWidth="1"/>
    <col min="9" max="9" width="10.6640625" style="66" customWidth="1"/>
    <col min="10" max="10" width="22.6640625" style="67" customWidth="1"/>
    <col min="11" max="12" width="10.83203125" style="67" customWidth="1"/>
    <col min="13" max="13" width="12.6640625" style="67" customWidth="1"/>
    <col min="14" max="16384" width="10.83203125" style="54"/>
  </cols>
  <sheetData>
    <row r="1" spans="1:13" s="76" customFormat="1" ht="50" x14ac:dyDescent="0.2">
      <c r="A1" s="50"/>
      <c r="B1" s="50" t="s">
        <v>302</v>
      </c>
      <c r="C1" s="56"/>
      <c r="D1" s="81" t="s">
        <v>315</v>
      </c>
      <c r="E1" s="75"/>
      <c r="F1" s="49" t="s">
        <v>316</v>
      </c>
      <c r="G1" s="77"/>
      <c r="H1" s="49" t="s">
        <v>303</v>
      </c>
      <c r="I1" s="78" t="s">
        <v>352</v>
      </c>
      <c r="J1" s="79" t="s">
        <v>326</v>
      </c>
      <c r="K1" s="79" t="s">
        <v>349</v>
      </c>
      <c r="L1" s="79" t="s">
        <v>351</v>
      </c>
      <c r="M1" s="79" t="s">
        <v>350</v>
      </c>
    </row>
    <row r="3" spans="1:13" s="56" customFormat="1" ht="51" x14ac:dyDescent="0.2">
      <c r="A3" s="56" t="s">
        <v>280</v>
      </c>
      <c r="B3" s="72" t="s">
        <v>335</v>
      </c>
      <c r="C3" s="56" t="s">
        <v>283</v>
      </c>
      <c r="D3" s="82">
        <v>3</v>
      </c>
      <c r="E3" s="53">
        <v>109.95</v>
      </c>
      <c r="F3" s="80">
        <f>D3*E3</f>
        <v>329.85</v>
      </c>
      <c r="G3" s="60" t="s">
        <v>193</v>
      </c>
      <c r="H3" s="64"/>
      <c r="I3" s="70" t="s">
        <v>357</v>
      </c>
      <c r="J3" s="65" t="s">
        <v>348</v>
      </c>
      <c r="K3" s="65">
        <v>1</v>
      </c>
      <c r="L3" s="65">
        <v>1</v>
      </c>
      <c r="M3" s="65">
        <v>2</v>
      </c>
    </row>
    <row r="4" spans="1:13" s="56" customFormat="1" ht="51" x14ac:dyDescent="0.2">
      <c r="A4" s="56" t="s">
        <v>281</v>
      </c>
      <c r="B4" s="72" t="s">
        <v>335</v>
      </c>
      <c r="C4" s="56" t="s">
        <v>282</v>
      </c>
      <c r="D4" s="82">
        <v>3</v>
      </c>
      <c r="E4" s="53">
        <v>144.94999999999999</v>
      </c>
      <c r="F4" s="80">
        <f>D4*E4</f>
        <v>434.84999999999997</v>
      </c>
      <c r="G4" s="64" t="s">
        <v>192</v>
      </c>
      <c r="H4" s="64"/>
      <c r="I4" s="70" t="s">
        <v>357</v>
      </c>
      <c r="J4" s="65" t="s">
        <v>348</v>
      </c>
      <c r="K4" s="65">
        <v>1</v>
      </c>
      <c r="L4" s="65">
        <v>1</v>
      </c>
      <c r="M4" s="65">
        <v>2</v>
      </c>
    </row>
    <row r="5" spans="1:13" s="56" customFormat="1" ht="46" x14ac:dyDescent="0.2">
      <c r="A5" s="56" t="s">
        <v>281</v>
      </c>
      <c r="B5" s="72" t="s">
        <v>334</v>
      </c>
      <c r="C5" s="56" t="s">
        <v>325</v>
      </c>
      <c r="D5" s="82">
        <v>1</v>
      </c>
      <c r="E5" s="53">
        <v>500</v>
      </c>
      <c r="F5" s="80">
        <f>D5*E5</f>
        <v>500</v>
      </c>
      <c r="G5" s="64" t="s">
        <v>312</v>
      </c>
      <c r="H5" s="64" t="s">
        <v>354</v>
      </c>
      <c r="I5" s="70" t="s">
        <v>355</v>
      </c>
      <c r="J5" s="65" t="s">
        <v>356</v>
      </c>
      <c r="K5" s="65">
        <v>1</v>
      </c>
      <c r="L5" s="65">
        <v>1</v>
      </c>
      <c r="M5" s="65">
        <v>3</v>
      </c>
    </row>
    <row r="6" spans="1:13" s="56" customFormat="1" ht="51" x14ac:dyDescent="0.2">
      <c r="A6" s="56" t="s">
        <v>280</v>
      </c>
      <c r="B6" s="72" t="s">
        <v>339</v>
      </c>
      <c r="C6" s="56" t="s">
        <v>345</v>
      </c>
      <c r="D6" s="82">
        <v>1</v>
      </c>
      <c r="E6" s="53">
        <v>602.95000000000005</v>
      </c>
      <c r="F6" s="80">
        <f>D6*E6</f>
        <v>602.95000000000005</v>
      </c>
      <c r="G6" s="64" t="s">
        <v>321</v>
      </c>
      <c r="H6" s="64" t="s">
        <v>318</v>
      </c>
      <c r="I6" s="70" t="s">
        <v>330</v>
      </c>
      <c r="J6" s="65" t="s">
        <v>348</v>
      </c>
      <c r="K6" s="65">
        <v>1</v>
      </c>
      <c r="L6" s="65">
        <v>1</v>
      </c>
      <c r="M6" s="65">
        <v>2</v>
      </c>
    </row>
    <row r="7" spans="1:13" s="56" customFormat="1" ht="51" x14ac:dyDescent="0.2">
      <c r="A7" s="56" t="s">
        <v>280</v>
      </c>
      <c r="B7" s="72" t="s">
        <v>339</v>
      </c>
      <c r="C7" s="56" t="s">
        <v>353</v>
      </c>
      <c r="D7" s="82">
        <v>1</v>
      </c>
      <c r="E7" s="53">
        <v>630</v>
      </c>
      <c r="F7" s="80">
        <f>D7*E7</f>
        <v>630</v>
      </c>
      <c r="G7" s="64" t="s">
        <v>346</v>
      </c>
      <c r="H7" s="64" t="s">
        <v>347</v>
      </c>
      <c r="I7" s="70" t="s">
        <v>330</v>
      </c>
      <c r="J7" s="65" t="s">
        <v>348</v>
      </c>
      <c r="K7" s="65">
        <v>1</v>
      </c>
      <c r="L7" s="65">
        <v>1</v>
      </c>
      <c r="M7" s="65">
        <v>2</v>
      </c>
    </row>
    <row r="8" spans="1:13" s="56" customFormat="1" ht="49" customHeight="1" x14ac:dyDescent="0.2">
      <c r="A8" s="50" t="s">
        <v>136</v>
      </c>
      <c r="B8" s="72"/>
      <c r="C8" s="56" t="s">
        <v>159</v>
      </c>
      <c r="D8" s="82"/>
      <c r="E8" s="53"/>
      <c r="F8" s="80"/>
      <c r="G8" s="64"/>
      <c r="H8" s="64"/>
      <c r="I8" s="70"/>
      <c r="J8" s="65"/>
      <c r="K8" s="65"/>
      <c r="L8" s="65"/>
      <c r="M8" s="65"/>
    </row>
    <row r="9" spans="1:13" s="56" customFormat="1" x14ac:dyDescent="0.2">
      <c r="B9" s="72"/>
      <c r="D9" s="82"/>
      <c r="E9" s="53"/>
      <c r="F9" s="80"/>
      <c r="G9" s="64"/>
      <c r="H9" s="64"/>
      <c r="I9" s="70"/>
      <c r="J9" s="65"/>
      <c r="K9" s="65"/>
      <c r="L9" s="65"/>
      <c r="M9" s="65"/>
    </row>
    <row r="10" spans="1:13" s="56" customFormat="1" ht="69" x14ac:dyDescent="0.2">
      <c r="A10" s="56" t="s">
        <v>281</v>
      </c>
      <c r="B10" s="72" t="s">
        <v>336</v>
      </c>
      <c r="C10" s="56" t="s">
        <v>282</v>
      </c>
      <c r="D10" s="82">
        <v>2</v>
      </c>
      <c r="E10" s="53">
        <v>144.94999999999999</v>
      </c>
      <c r="F10" s="80">
        <f>D10*E10</f>
        <v>289.89999999999998</v>
      </c>
      <c r="G10" s="64" t="s">
        <v>192</v>
      </c>
      <c r="H10" s="64"/>
      <c r="I10" s="70" t="s">
        <v>330</v>
      </c>
      <c r="J10" s="65" t="s">
        <v>328</v>
      </c>
      <c r="K10" s="65" t="s">
        <v>327</v>
      </c>
      <c r="L10" s="65" t="s">
        <v>327</v>
      </c>
      <c r="M10" s="65" t="s">
        <v>329</v>
      </c>
    </row>
    <row r="11" spans="1:13" s="56" customFormat="1" ht="68" x14ac:dyDescent="0.2">
      <c r="A11" s="56" t="s">
        <v>281</v>
      </c>
      <c r="B11" s="72" t="s">
        <v>333</v>
      </c>
      <c r="C11" s="56" t="s">
        <v>284</v>
      </c>
      <c r="D11" s="82">
        <v>1</v>
      </c>
      <c r="E11" s="53">
        <v>381</v>
      </c>
      <c r="F11" s="80">
        <f>D11*E11</f>
        <v>381</v>
      </c>
      <c r="G11" s="64" t="s">
        <v>285</v>
      </c>
      <c r="H11" s="64" t="s">
        <v>304</v>
      </c>
      <c r="I11" s="70" t="s">
        <v>306</v>
      </c>
      <c r="J11" s="65" t="s">
        <v>305</v>
      </c>
      <c r="K11" s="65" t="s">
        <v>327</v>
      </c>
      <c r="L11" s="65" t="s">
        <v>327</v>
      </c>
      <c r="M11" s="65" t="s">
        <v>329</v>
      </c>
    </row>
    <row r="12" spans="1:13" s="56" customFormat="1" ht="51" x14ac:dyDescent="0.2">
      <c r="A12" s="56" t="s">
        <v>281</v>
      </c>
      <c r="B12" s="72" t="s">
        <v>335</v>
      </c>
      <c r="C12" s="56" t="s">
        <v>282</v>
      </c>
      <c r="D12" s="82">
        <v>3</v>
      </c>
      <c r="E12" s="53">
        <v>144.94999999999999</v>
      </c>
      <c r="F12" s="80">
        <f>D12*E12</f>
        <v>434.84999999999997</v>
      </c>
      <c r="G12" s="64" t="s">
        <v>192</v>
      </c>
      <c r="H12" s="64"/>
      <c r="I12" s="70"/>
      <c r="J12" s="65"/>
      <c r="K12" s="65"/>
      <c r="L12" s="65"/>
      <c r="M12" s="65"/>
    </row>
    <row r="13" spans="1:13" s="56" customFormat="1" ht="68" x14ac:dyDescent="0.2">
      <c r="A13" s="56" t="s">
        <v>281</v>
      </c>
      <c r="B13" s="72" t="s">
        <v>334</v>
      </c>
      <c r="C13" s="56" t="s">
        <v>325</v>
      </c>
      <c r="D13" s="82">
        <v>1</v>
      </c>
      <c r="E13" s="53">
        <v>500</v>
      </c>
      <c r="F13" s="80">
        <f>D13*E13</f>
        <v>500</v>
      </c>
      <c r="G13" s="64" t="s">
        <v>312</v>
      </c>
      <c r="H13" s="64" t="s">
        <v>304</v>
      </c>
      <c r="I13" s="70" t="s">
        <v>317</v>
      </c>
      <c r="J13" s="65" t="s">
        <v>314</v>
      </c>
      <c r="K13" s="65">
        <v>1</v>
      </c>
      <c r="L13" s="65">
        <v>1</v>
      </c>
      <c r="M13" s="65">
        <v>2</v>
      </c>
    </row>
    <row r="14" spans="1:13" s="56" customFormat="1" x14ac:dyDescent="0.2">
      <c r="B14" s="72"/>
      <c r="D14" s="82"/>
      <c r="E14" s="53"/>
      <c r="F14" s="80"/>
      <c r="G14" s="64"/>
      <c r="H14" s="64"/>
      <c r="I14" s="70"/>
      <c r="J14" s="65"/>
      <c r="K14" s="65"/>
      <c r="L14" s="65"/>
      <c r="M14" s="65"/>
    </row>
    <row r="15" spans="1:13" s="56" customFormat="1" ht="46" x14ac:dyDescent="0.2">
      <c r="A15" s="56" t="s">
        <v>281</v>
      </c>
      <c r="B15" s="72" t="s">
        <v>337</v>
      </c>
      <c r="C15" s="56" t="s">
        <v>323</v>
      </c>
      <c r="D15" s="82">
        <v>2</v>
      </c>
      <c r="E15" s="53">
        <v>199</v>
      </c>
      <c r="F15" s="80">
        <f>D15*E15</f>
        <v>398</v>
      </c>
      <c r="G15" s="64" t="s">
        <v>257</v>
      </c>
      <c r="H15" s="64" t="s">
        <v>324</v>
      </c>
      <c r="I15" s="70" t="s">
        <v>331</v>
      </c>
      <c r="J15" s="65"/>
      <c r="K15" s="65"/>
      <c r="L15" s="65"/>
      <c r="M15" s="65"/>
    </row>
    <row r="16" spans="1:13" s="56" customFormat="1" ht="46" x14ac:dyDescent="0.2">
      <c r="A16" s="56" t="s">
        <v>281</v>
      </c>
      <c r="B16" s="72" t="s">
        <v>338</v>
      </c>
      <c r="C16" s="56" t="s">
        <v>322</v>
      </c>
      <c r="D16" s="82">
        <v>1</v>
      </c>
      <c r="E16" s="53">
        <v>190</v>
      </c>
      <c r="F16" s="80">
        <f>D16*E16</f>
        <v>190</v>
      </c>
      <c r="G16" s="64" t="s">
        <v>257</v>
      </c>
      <c r="H16" s="64" t="s">
        <v>324</v>
      </c>
      <c r="I16" s="70" t="s">
        <v>331</v>
      </c>
      <c r="J16" s="65" t="s">
        <v>314</v>
      </c>
      <c r="K16" s="65" t="s">
        <v>327</v>
      </c>
      <c r="L16" s="65" t="s">
        <v>327</v>
      </c>
      <c r="M16" s="65"/>
    </row>
    <row r="17" spans="1:13" s="56" customFormat="1" x14ac:dyDescent="0.2">
      <c r="B17" s="72"/>
      <c r="D17" s="82"/>
      <c r="E17" s="53"/>
      <c r="F17" s="80"/>
      <c r="G17" s="64"/>
      <c r="H17" s="64"/>
      <c r="I17" s="70"/>
      <c r="J17" s="65"/>
      <c r="K17" s="65"/>
      <c r="L17" s="65"/>
      <c r="M17" s="65"/>
    </row>
    <row r="18" spans="1:13" s="56" customFormat="1" ht="51" x14ac:dyDescent="0.2">
      <c r="A18" s="56" t="s">
        <v>281</v>
      </c>
      <c r="B18" s="72" t="s">
        <v>340</v>
      </c>
      <c r="C18" s="56" t="s">
        <v>320</v>
      </c>
      <c r="D18" s="82">
        <v>1</v>
      </c>
      <c r="E18" s="53">
        <v>602.95000000000005</v>
      </c>
      <c r="F18" s="80">
        <f>D18*E18</f>
        <v>602.95000000000005</v>
      </c>
      <c r="G18" s="64" t="s">
        <v>169</v>
      </c>
      <c r="H18" s="64"/>
      <c r="I18" s="70"/>
      <c r="J18" s="65"/>
      <c r="K18" s="65"/>
      <c r="L18" s="65"/>
      <c r="M18" s="65"/>
    </row>
    <row r="19" spans="1:13" s="56" customFormat="1" ht="69" x14ac:dyDescent="0.2">
      <c r="A19" s="56" t="s">
        <v>281</v>
      </c>
      <c r="B19" s="72" t="s">
        <v>339</v>
      </c>
      <c r="C19" s="56" t="s">
        <v>319</v>
      </c>
      <c r="D19" s="82">
        <v>1</v>
      </c>
      <c r="E19" s="53">
        <v>655</v>
      </c>
      <c r="F19" s="80">
        <f>D19*E19</f>
        <v>655</v>
      </c>
      <c r="G19" s="64" t="s">
        <v>318</v>
      </c>
      <c r="H19" s="64" t="s">
        <v>318</v>
      </c>
      <c r="I19" s="70" t="s">
        <v>330</v>
      </c>
      <c r="J19" s="65" t="s">
        <v>328</v>
      </c>
      <c r="K19" s="65" t="s">
        <v>327</v>
      </c>
      <c r="L19" s="65" t="s">
        <v>327</v>
      </c>
      <c r="M19" s="65" t="s">
        <v>329</v>
      </c>
    </row>
    <row r="20" spans="1:13" s="56" customFormat="1" x14ac:dyDescent="0.2">
      <c r="B20" s="72"/>
      <c r="D20" s="82"/>
      <c r="E20" s="53"/>
      <c r="F20" s="80"/>
      <c r="G20" s="64"/>
      <c r="H20" s="64"/>
      <c r="I20" s="70"/>
      <c r="J20" s="65"/>
      <c r="K20" s="65"/>
      <c r="L20" s="65"/>
      <c r="M20" s="65"/>
    </row>
    <row r="21" spans="1:13" s="56" customFormat="1" ht="51" x14ac:dyDescent="0.2">
      <c r="A21" s="56" t="s">
        <v>280</v>
      </c>
      <c r="B21" s="72" t="s">
        <v>342</v>
      </c>
      <c r="C21" s="56" t="s">
        <v>344</v>
      </c>
      <c r="D21" s="82">
        <v>1</v>
      </c>
      <c r="E21" s="53">
        <v>429</v>
      </c>
      <c r="F21" s="80">
        <f t="shared" ref="F21:F27" si="0">D21*E21</f>
        <v>429</v>
      </c>
      <c r="G21" s="64" t="s">
        <v>343</v>
      </c>
      <c r="H21" s="64"/>
      <c r="I21" s="70"/>
      <c r="J21" s="65"/>
      <c r="K21" s="65"/>
      <c r="L21" s="65"/>
      <c r="M21" s="65"/>
    </row>
    <row r="22" spans="1:13" s="56" customFormat="1" ht="51" x14ac:dyDescent="0.2">
      <c r="A22" s="56" t="s">
        <v>281</v>
      </c>
      <c r="B22" s="72" t="s">
        <v>342</v>
      </c>
      <c r="C22" s="56" t="s">
        <v>341</v>
      </c>
      <c r="D22" s="82">
        <v>1</v>
      </c>
      <c r="E22" s="53">
        <v>509</v>
      </c>
      <c r="F22" s="80">
        <f t="shared" si="0"/>
        <v>509</v>
      </c>
      <c r="G22" s="64" t="s">
        <v>343</v>
      </c>
      <c r="H22" s="64"/>
      <c r="I22" s="70"/>
      <c r="J22" s="65"/>
      <c r="K22" s="65"/>
      <c r="L22" s="65"/>
      <c r="M22" s="65"/>
    </row>
    <row r="23" spans="1:13" s="56" customFormat="1" x14ac:dyDescent="0.2">
      <c r="B23" s="72"/>
      <c r="D23" s="82"/>
      <c r="E23" s="53"/>
      <c r="F23" s="80">
        <f t="shared" si="0"/>
        <v>0</v>
      </c>
      <c r="G23" s="64"/>
      <c r="H23" s="64"/>
      <c r="I23" s="70"/>
      <c r="J23" s="65"/>
      <c r="K23" s="65"/>
      <c r="L23" s="65"/>
      <c r="M23" s="65"/>
    </row>
    <row r="24" spans="1:13" s="56" customFormat="1" x14ac:dyDescent="0.2">
      <c r="B24" s="72"/>
      <c r="D24" s="82"/>
      <c r="E24" s="53"/>
      <c r="F24" s="80">
        <f t="shared" si="0"/>
        <v>0</v>
      </c>
      <c r="G24" s="64"/>
      <c r="H24" s="64"/>
      <c r="I24" s="70"/>
      <c r="J24" s="65"/>
      <c r="K24" s="65"/>
      <c r="L24" s="65"/>
      <c r="M24" s="65"/>
    </row>
    <row r="25" spans="1:13" s="56" customFormat="1" x14ac:dyDescent="0.2">
      <c r="B25" s="72"/>
      <c r="D25" s="82"/>
      <c r="E25" s="53"/>
      <c r="F25" s="80">
        <f t="shared" si="0"/>
        <v>0</v>
      </c>
      <c r="G25" s="64"/>
      <c r="H25" s="64"/>
      <c r="I25" s="70"/>
      <c r="J25" s="65"/>
      <c r="K25" s="65"/>
      <c r="L25" s="65"/>
      <c r="M25" s="65"/>
    </row>
    <row r="26" spans="1:13" s="56" customFormat="1" x14ac:dyDescent="0.2">
      <c r="B26" s="72"/>
      <c r="D26" s="82"/>
      <c r="E26" s="53"/>
      <c r="F26" s="80">
        <f t="shared" si="0"/>
        <v>0</v>
      </c>
      <c r="G26" s="64"/>
      <c r="H26" s="64"/>
      <c r="I26" s="70"/>
      <c r="J26" s="65"/>
      <c r="K26" s="65"/>
      <c r="L26" s="65"/>
      <c r="M26" s="65"/>
    </row>
    <row r="27" spans="1:13" x14ac:dyDescent="0.2">
      <c r="F27" s="80">
        <f t="shared" si="0"/>
        <v>0</v>
      </c>
    </row>
    <row r="28" spans="1:13" x14ac:dyDescent="0.2">
      <c r="F28" s="80"/>
    </row>
    <row r="29" spans="1:13" s="56" customFormat="1" x14ac:dyDescent="0.2">
      <c r="A29" s="50"/>
      <c r="B29" s="72"/>
      <c r="D29" s="82"/>
      <c r="E29" s="53"/>
      <c r="F29" s="80"/>
      <c r="G29" s="55"/>
      <c r="H29" s="64"/>
      <c r="I29" s="65"/>
      <c r="J29" s="65"/>
      <c r="K29" s="65"/>
      <c r="L29" s="65"/>
      <c r="M29" s="65"/>
    </row>
    <row r="30" spans="1:13" s="52" customFormat="1" ht="50" x14ac:dyDescent="0.2">
      <c r="A30" s="50" t="s">
        <v>149</v>
      </c>
      <c r="B30" s="72" t="s">
        <v>150</v>
      </c>
      <c r="C30" s="56" t="s">
        <v>263</v>
      </c>
      <c r="D30" s="83" t="s">
        <v>171</v>
      </c>
      <c r="E30" s="57"/>
      <c r="F30" s="80"/>
      <c r="G30" s="55"/>
      <c r="H30" s="64"/>
      <c r="I30" s="67"/>
      <c r="J30" s="67"/>
      <c r="K30" s="67"/>
      <c r="L30" s="67"/>
      <c r="M30" s="67"/>
    </row>
    <row r="31" spans="1:13" s="52" customFormat="1" ht="26" x14ac:dyDescent="0.2">
      <c r="A31" s="50"/>
      <c r="B31" s="72"/>
      <c r="C31" s="56"/>
      <c r="D31" s="83"/>
      <c r="E31" s="57"/>
      <c r="F31" s="80"/>
      <c r="G31" s="55"/>
      <c r="H31" s="64"/>
      <c r="I31" s="67"/>
      <c r="J31" s="67"/>
      <c r="K31" s="67"/>
      <c r="L31" s="67"/>
      <c r="M31" s="67"/>
    </row>
    <row r="32" spans="1:13" s="52" customFormat="1" ht="51" x14ac:dyDescent="0.2">
      <c r="A32" s="50"/>
      <c r="B32" s="72"/>
      <c r="C32" s="56" t="s">
        <v>294</v>
      </c>
      <c r="D32" s="83">
        <v>1</v>
      </c>
      <c r="E32" s="53">
        <v>143.13999999999999</v>
      </c>
      <c r="F32" s="80">
        <f t="shared" ref="F32:F34" si="1">D32*E32</f>
        <v>143.13999999999999</v>
      </c>
      <c r="G32" s="58" t="s">
        <v>295</v>
      </c>
      <c r="H32" s="64"/>
      <c r="I32" s="67"/>
      <c r="J32" s="67"/>
      <c r="K32" s="67"/>
      <c r="L32" s="67"/>
      <c r="M32" s="67"/>
    </row>
    <row r="33" spans="1:14" s="56" customFormat="1" ht="51" x14ac:dyDescent="0.2">
      <c r="A33" s="50" t="s">
        <v>12</v>
      </c>
      <c r="B33" s="72">
        <v>3</v>
      </c>
      <c r="C33" s="56" t="s">
        <v>300</v>
      </c>
      <c r="D33" s="83">
        <v>1</v>
      </c>
      <c r="E33" s="53">
        <v>154</v>
      </c>
      <c r="F33" s="80">
        <f t="shared" si="1"/>
        <v>154</v>
      </c>
      <c r="G33" s="58" t="s">
        <v>293</v>
      </c>
      <c r="H33" s="64"/>
      <c r="I33" s="67"/>
      <c r="J33" s="67"/>
      <c r="K33" s="67"/>
      <c r="L33" s="67"/>
      <c r="M33" s="67"/>
      <c r="N33" s="52"/>
    </row>
    <row r="34" spans="1:14" s="56" customFormat="1" ht="51" x14ac:dyDescent="0.2">
      <c r="A34" s="50"/>
      <c r="B34" s="72"/>
      <c r="C34" s="56" t="s">
        <v>291</v>
      </c>
      <c r="D34" s="83">
        <v>2</v>
      </c>
      <c r="E34" s="53">
        <v>143.13999999999999</v>
      </c>
      <c r="F34" s="80">
        <f t="shared" si="1"/>
        <v>286.27999999999997</v>
      </c>
      <c r="G34" s="58" t="s">
        <v>292</v>
      </c>
      <c r="H34" s="64"/>
      <c r="I34" s="67"/>
      <c r="J34" s="67"/>
      <c r="K34" s="67"/>
      <c r="L34" s="67"/>
      <c r="M34" s="67"/>
      <c r="N34" s="52"/>
    </row>
    <row r="35" spans="1:14" s="56" customFormat="1" ht="46" x14ac:dyDescent="0.2">
      <c r="A35" s="50"/>
      <c r="B35" s="72">
        <v>3</v>
      </c>
      <c r="C35" s="56" t="s">
        <v>288</v>
      </c>
      <c r="D35" s="82">
        <v>1</v>
      </c>
      <c r="E35" s="53">
        <v>222.98</v>
      </c>
      <c r="F35" s="80">
        <f t="shared" ref="F35:F50" si="2">D35*E35</f>
        <v>222.98</v>
      </c>
      <c r="G35" s="58" t="s">
        <v>257</v>
      </c>
      <c r="H35" s="64"/>
      <c r="I35" s="65"/>
      <c r="J35" s="65"/>
      <c r="K35" s="65"/>
      <c r="L35" s="65"/>
      <c r="M35" s="65"/>
    </row>
    <row r="36" spans="1:14" s="56" customFormat="1" ht="51" x14ac:dyDescent="0.2">
      <c r="A36" s="50"/>
      <c r="B36" s="72"/>
      <c r="C36" s="56" t="s">
        <v>289</v>
      </c>
      <c r="D36" s="82">
        <v>2</v>
      </c>
      <c r="E36" s="53">
        <v>205</v>
      </c>
      <c r="F36" s="80">
        <f t="shared" si="2"/>
        <v>410</v>
      </c>
      <c r="G36" s="58" t="s">
        <v>290</v>
      </c>
      <c r="H36" s="64"/>
      <c r="I36" s="65"/>
      <c r="J36" s="65"/>
      <c r="K36" s="65"/>
      <c r="L36" s="65"/>
      <c r="M36" s="65"/>
    </row>
    <row r="37" spans="1:14" s="56" customFormat="1" ht="71" customHeight="1" x14ac:dyDescent="0.2">
      <c r="B37" s="72">
        <v>1</v>
      </c>
      <c r="C37" s="56" t="s">
        <v>284</v>
      </c>
      <c r="D37" s="82">
        <v>1</v>
      </c>
      <c r="E37" s="53">
        <v>381</v>
      </c>
      <c r="F37" s="80">
        <f>D37*E37</f>
        <v>381</v>
      </c>
      <c r="G37" s="64" t="s">
        <v>285</v>
      </c>
      <c r="H37" s="64" t="s">
        <v>304</v>
      </c>
      <c r="I37" s="70" t="s">
        <v>306</v>
      </c>
      <c r="J37" s="65" t="s">
        <v>305</v>
      </c>
      <c r="K37" s="65" t="s">
        <v>307</v>
      </c>
      <c r="L37" s="65"/>
      <c r="M37" s="65"/>
    </row>
    <row r="38" spans="1:14" s="56" customFormat="1" ht="51" x14ac:dyDescent="0.2">
      <c r="B38" s="72">
        <v>3</v>
      </c>
      <c r="C38" s="56" t="s">
        <v>151</v>
      </c>
      <c r="D38" s="82">
        <v>3</v>
      </c>
      <c r="E38" s="53">
        <v>159</v>
      </c>
      <c r="F38" s="80">
        <f t="shared" si="2"/>
        <v>477</v>
      </c>
      <c r="G38" s="64" t="s">
        <v>219</v>
      </c>
      <c r="H38" s="64"/>
      <c r="I38" s="65"/>
      <c r="J38" s="65"/>
      <c r="K38" s="65"/>
      <c r="L38" s="65"/>
      <c r="M38" s="65"/>
    </row>
    <row r="39" spans="1:14" s="56" customFormat="1" ht="69" x14ac:dyDescent="0.2">
      <c r="A39" s="50"/>
      <c r="B39" s="72" t="s">
        <v>226</v>
      </c>
      <c r="C39" s="56" t="s">
        <v>154</v>
      </c>
      <c r="D39" s="82">
        <v>1</v>
      </c>
      <c r="E39" s="53">
        <v>626.99</v>
      </c>
      <c r="F39" s="80">
        <f t="shared" si="2"/>
        <v>626.99</v>
      </c>
      <c r="G39" s="58" t="s">
        <v>240</v>
      </c>
      <c r="H39" s="64"/>
      <c r="I39" s="65"/>
      <c r="J39" s="65"/>
      <c r="K39" s="65"/>
      <c r="L39" s="65"/>
      <c r="M39" s="65"/>
    </row>
    <row r="40" spans="1:14" s="56" customFormat="1" ht="51" x14ac:dyDescent="0.2">
      <c r="A40" s="50"/>
      <c r="B40" s="72" t="s">
        <v>287</v>
      </c>
      <c r="C40" s="56" t="s">
        <v>286</v>
      </c>
      <c r="D40" s="82">
        <v>1</v>
      </c>
      <c r="E40" s="53">
        <v>675</v>
      </c>
      <c r="F40" s="80">
        <f t="shared" ref="F40" si="3">D40*E40</f>
        <v>675</v>
      </c>
      <c r="G40" s="64" t="s">
        <v>285</v>
      </c>
      <c r="H40" s="64"/>
      <c r="I40" s="65"/>
      <c r="J40" s="65"/>
      <c r="K40" s="65"/>
      <c r="L40" s="65"/>
      <c r="M40" s="65"/>
    </row>
    <row r="41" spans="1:14" s="56" customFormat="1" ht="69" x14ac:dyDescent="0.2">
      <c r="A41" s="50"/>
      <c r="B41" s="72" t="s">
        <v>221</v>
      </c>
      <c r="C41" s="56" t="s">
        <v>276</v>
      </c>
      <c r="D41" s="82">
        <v>2</v>
      </c>
      <c r="E41" s="53">
        <v>359</v>
      </c>
      <c r="F41" s="80">
        <f>D41*E41</f>
        <v>718</v>
      </c>
      <c r="G41" s="58" t="s">
        <v>222</v>
      </c>
      <c r="H41" s="64"/>
      <c r="I41" s="65"/>
      <c r="J41" s="65"/>
      <c r="K41" s="65"/>
      <c r="L41" s="65"/>
      <c r="M41" s="65"/>
    </row>
    <row r="42" spans="1:14" s="56" customFormat="1" ht="46" x14ac:dyDescent="0.2">
      <c r="A42" s="50"/>
      <c r="B42" s="72" t="s">
        <v>210</v>
      </c>
      <c r="C42" s="56" t="s">
        <v>245</v>
      </c>
      <c r="D42" s="82">
        <v>3</v>
      </c>
      <c r="E42" s="53">
        <v>264.99</v>
      </c>
      <c r="F42" s="80">
        <f t="shared" si="2"/>
        <v>794.97</v>
      </c>
      <c r="G42" s="58" t="s">
        <v>207</v>
      </c>
      <c r="H42" s="64"/>
      <c r="I42" s="65"/>
      <c r="J42" s="65"/>
      <c r="K42" s="65"/>
      <c r="L42" s="65"/>
      <c r="M42" s="65"/>
    </row>
    <row r="43" spans="1:14" s="56" customFormat="1" ht="51" x14ac:dyDescent="0.2">
      <c r="A43" s="50"/>
      <c r="B43" s="72" t="s">
        <v>210</v>
      </c>
      <c r="C43" s="56" t="s">
        <v>220</v>
      </c>
      <c r="D43" s="82">
        <v>3</v>
      </c>
      <c r="E43" s="63">
        <v>275.94</v>
      </c>
      <c r="F43" s="85">
        <f t="shared" si="2"/>
        <v>827.81999999999994</v>
      </c>
      <c r="G43" s="58" t="s">
        <v>222</v>
      </c>
      <c r="H43" s="64"/>
      <c r="I43" s="65"/>
      <c r="J43" s="65"/>
      <c r="K43" s="65"/>
      <c r="L43" s="65"/>
      <c r="M43" s="65"/>
    </row>
    <row r="44" spans="1:14" s="56" customFormat="1" ht="51" x14ac:dyDescent="0.2">
      <c r="A44" s="50"/>
      <c r="B44" s="72" t="s">
        <v>211</v>
      </c>
      <c r="C44" s="56" t="s">
        <v>251</v>
      </c>
      <c r="D44" s="82">
        <v>2</v>
      </c>
      <c r="E44" s="53">
        <v>429</v>
      </c>
      <c r="F44" s="80">
        <f t="shared" si="2"/>
        <v>858</v>
      </c>
      <c r="G44" s="58" t="s">
        <v>208</v>
      </c>
      <c r="H44" s="64"/>
      <c r="I44" s="65"/>
      <c r="J44" s="65"/>
      <c r="K44" s="65"/>
      <c r="L44" s="65"/>
      <c r="M44" s="65"/>
    </row>
    <row r="45" spans="1:14" s="56" customFormat="1" ht="51" x14ac:dyDescent="0.2">
      <c r="A45" s="50"/>
      <c r="B45" s="72" t="s">
        <v>256</v>
      </c>
      <c r="C45" s="56" t="s">
        <v>254</v>
      </c>
      <c r="D45" s="82">
        <v>1</v>
      </c>
      <c r="E45" s="53">
        <v>869</v>
      </c>
      <c r="F45" s="80">
        <f t="shared" si="2"/>
        <v>869</v>
      </c>
      <c r="G45" s="58" t="s">
        <v>209</v>
      </c>
      <c r="H45" s="64"/>
      <c r="I45" s="65"/>
      <c r="J45" s="65"/>
      <c r="K45" s="65"/>
      <c r="L45" s="65"/>
      <c r="M45" s="65"/>
    </row>
    <row r="46" spans="1:14" s="56" customFormat="1" ht="69" x14ac:dyDescent="0.2">
      <c r="A46" s="50"/>
      <c r="B46" s="72" t="s">
        <v>223</v>
      </c>
      <c r="C46" s="56" t="s">
        <v>153</v>
      </c>
      <c r="D46" s="82">
        <v>2</v>
      </c>
      <c r="E46" s="53">
        <v>439.99</v>
      </c>
      <c r="F46" s="80">
        <f t="shared" si="2"/>
        <v>879.98</v>
      </c>
      <c r="G46" s="58" t="s">
        <v>255</v>
      </c>
      <c r="H46" s="64"/>
      <c r="I46" s="65"/>
      <c r="J46" s="65"/>
      <c r="K46" s="65"/>
      <c r="L46" s="65"/>
      <c r="M46" s="65"/>
    </row>
    <row r="47" spans="1:14" s="56" customFormat="1" ht="51" x14ac:dyDescent="0.2">
      <c r="A47" s="50"/>
      <c r="B47" s="72" t="s">
        <v>218</v>
      </c>
      <c r="C47" s="56" t="s">
        <v>253</v>
      </c>
      <c r="D47" s="82">
        <v>3</v>
      </c>
      <c r="E47" s="53">
        <v>449</v>
      </c>
      <c r="F47" s="80">
        <f t="shared" si="2"/>
        <v>1347</v>
      </c>
      <c r="G47" s="58" t="s">
        <v>246</v>
      </c>
      <c r="H47" s="64"/>
      <c r="I47" s="65"/>
      <c r="J47" s="65"/>
      <c r="K47" s="65"/>
      <c r="L47" s="65"/>
      <c r="M47" s="65"/>
    </row>
    <row r="48" spans="1:14" s="56" customFormat="1" ht="51" x14ac:dyDescent="0.2">
      <c r="A48" s="50"/>
      <c r="B48" s="72" t="s">
        <v>212</v>
      </c>
      <c r="C48" s="56" t="s">
        <v>252</v>
      </c>
      <c r="D48" s="82">
        <v>2</v>
      </c>
      <c r="E48" s="53">
        <v>759</v>
      </c>
      <c r="F48" s="80">
        <f t="shared" si="2"/>
        <v>1518</v>
      </c>
      <c r="G48" s="58" t="s">
        <v>217</v>
      </c>
      <c r="H48" s="64"/>
      <c r="I48" s="65"/>
      <c r="J48" s="65"/>
      <c r="K48" s="65"/>
      <c r="L48" s="65"/>
      <c r="M48" s="65"/>
    </row>
    <row r="49" spans="1:14" s="56" customFormat="1" ht="51" x14ac:dyDescent="0.2">
      <c r="A49" s="50"/>
      <c r="B49" s="72" t="s">
        <v>248</v>
      </c>
      <c r="C49" s="56" t="s">
        <v>247</v>
      </c>
      <c r="D49" s="82">
        <v>3</v>
      </c>
      <c r="E49" s="53">
        <v>529.99</v>
      </c>
      <c r="F49" s="80">
        <f t="shared" si="2"/>
        <v>1589.97</v>
      </c>
      <c r="G49" s="58" t="s">
        <v>213</v>
      </c>
      <c r="H49" s="64"/>
      <c r="I49" s="65"/>
      <c r="J49" s="65"/>
      <c r="K49" s="65"/>
      <c r="L49" s="65"/>
      <c r="M49" s="65"/>
    </row>
    <row r="50" spans="1:14" s="56" customFormat="1" ht="69" x14ac:dyDescent="0.2">
      <c r="A50" s="50"/>
      <c r="B50" s="72">
        <v>6</v>
      </c>
      <c r="C50" s="56" t="s">
        <v>311</v>
      </c>
      <c r="D50" s="82">
        <v>1</v>
      </c>
      <c r="E50" s="53">
        <v>500</v>
      </c>
      <c r="F50" s="80">
        <f t="shared" si="2"/>
        <v>500</v>
      </c>
      <c r="G50" s="58" t="s">
        <v>312</v>
      </c>
      <c r="H50" s="64" t="s">
        <v>304</v>
      </c>
      <c r="I50" s="65">
        <v>11</v>
      </c>
      <c r="J50" s="65" t="s">
        <v>314</v>
      </c>
      <c r="K50" s="65" t="s">
        <v>313</v>
      </c>
      <c r="L50" s="65"/>
      <c r="M50" s="65"/>
    </row>
    <row r="51" spans="1:14" s="56" customFormat="1" x14ac:dyDescent="0.2">
      <c r="A51" s="50"/>
      <c r="B51" s="72"/>
      <c r="D51" s="82"/>
      <c r="E51" s="53"/>
      <c r="F51" s="80"/>
      <c r="G51" s="55"/>
      <c r="H51" s="64"/>
      <c r="I51" s="65"/>
      <c r="J51" s="65"/>
      <c r="K51" s="65"/>
      <c r="L51" s="65"/>
      <c r="M51" s="65"/>
    </row>
    <row r="52" spans="1:14" s="56" customFormat="1" ht="50" x14ac:dyDescent="0.2">
      <c r="A52" s="50" t="s">
        <v>204</v>
      </c>
      <c r="B52" s="72" t="s">
        <v>273</v>
      </c>
      <c r="D52" s="82"/>
      <c r="E52" s="53"/>
      <c r="F52" s="80"/>
      <c r="G52" s="55"/>
      <c r="H52" s="64"/>
      <c r="I52" s="65"/>
      <c r="J52" s="65"/>
      <c r="K52" s="65"/>
      <c r="L52" s="65"/>
      <c r="M52" s="65"/>
    </row>
    <row r="53" spans="1:14" ht="69" x14ac:dyDescent="0.2">
      <c r="A53" s="56"/>
      <c r="B53" s="72">
        <v>4</v>
      </c>
      <c r="C53" s="56" t="s">
        <v>277</v>
      </c>
      <c r="D53" s="82">
        <v>1</v>
      </c>
      <c r="E53" s="53">
        <v>334.99</v>
      </c>
      <c r="F53" s="80">
        <f t="shared" ref="F53:F56" si="4">D53*E53</f>
        <v>334.99</v>
      </c>
      <c r="G53" s="60" t="s">
        <v>164</v>
      </c>
      <c r="I53" s="65"/>
      <c r="J53" s="65"/>
      <c r="K53" s="65"/>
      <c r="L53" s="65"/>
      <c r="M53" s="65"/>
      <c r="N53" s="56"/>
    </row>
    <row r="54" spans="1:14" s="56" customFormat="1" ht="92" x14ac:dyDescent="0.2">
      <c r="B54" s="72">
        <v>4</v>
      </c>
      <c r="C54" s="56" t="s">
        <v>278</v>
      </c>
      <c r="D54" s="82">
        <v>1</v>
      </c>
      <c r="E54" s="53">
        <v>386</v>
      </c>
      <c r="F54" s="80">
        <f t="shared" si="4"/>
        <v>386</v>
      </c>
      <c r="G54" s="60" t="s">
        <v>227</v>
      </c>
      <c r="H54" s="64"/>
      <c r="I54" s="65"/>
      <c r="J54" s="65"/>
      <c r="K54" s="65"/>
      <c r="L54" s="65"/>
      <c r="M54" s="65"/>
    </row>
    <row r="55" spans="1:14" s="56" customFormat="1" ht="51" x14ac:dyDescent="0.2">
      <c r="B55" s="72">
        <v>4</v>
      </c>
      <c r="C55" s="56" t="s">
        <v>274</v>
      </c>
      <c r="D55" s="82">
        <v>1</v>
      </c>
      <c r="E55" s="53">
        <v>429</v>
      </c>
      <c r="F55" s="80">
        <f t="shared" si="4"/>
        <v>429</v>
      </c>
      <c r="G55" s="60" t="s">
        <v>234</v>
      </c>
      <c r="H55" s="64"/>
      <c r="I55" s="65"/>
      <c r="J55" s="65"/>
      <c r="K55" s="65"/>
      <c r="L55" s="65"/>
      <c r="M55" s="65"/>
    </row>
    <row r="56" spans="1:14" s="56" customFormat="1" ht="51" x14ac:dyDescent="0.2">
      <c r="B56" s="72">
        <v>4</v>
      </c>
      <c r="C56" s="56" t="s">
        <v>275</v>
      </c>
      <c r="D56" s="82">
        <v>1</v>
      </c>
      <c r="E56" s="53">
        <v>509</v>
      </c>
      <c r="F56" s="80">
        <f t="shared" si="4"/>
        <v>509</v>
      </c>
      <c r="G56" s="60" t="s">
        <v>234</v>
      </c>
      <c r="H56" s="64"/>
      <c r="I56" s="65"/>
      <c r="J56" s="65"/>
      <c r="K56" s="65"/>
      <c r="L56" s="65"/>
      <c r="M56" s="65"/>
    </row>
    <row r="57" spans="1:14" s="56" customFormat="1" x14ac:dyDescent="0.2">
      <c r="A57" s="50"/>
      <c r="B57" s="72"/>
      <c r="D57" s="82"/>
      <c r="E57" s="48"/>
      <c r="F57" s="80"/>
      <c r="G57" s="55"/>
      <c r="H57" s="64"/>
      <c r="I57" s="65"/>
      <c r="J57" s="65"/>
      <c r="K57" s="65"/>
      <c r="L57" s="65"/>
      <c r="M57" s="65"/>
    </row>
    <row r="58" spans="1:14" s="56" customFormat="1" ht="50" x14ac:dyDescent="0.2">
      <c r="A58" s="50" t="s">
        <v>233</v>
      </c>
      <c r="B58" s="72" t="s">
        <v>279</v>
      </c>
      <c r="C58" s="56" t="s">
        <v>166</v>
      </c>
      <c r="D58" s="83"/>
      <c r="E58" s="57"/>
      <c r="F58" s="80"/>
      <c r="G58" s="55"/>
      <c r="H58" s="64"/>
      <c r="I58" s="65"/>
      <c r="J58" s="65"/>
      <c r="K58" s="65"/>
      <c r="L58" s="65"/>
      <c r="M58" s="65"/>
    </row>
    <row r="59" spans="1:14" s="56" customFormat="1" ht="26" x14ac:dyDescent="0.2">
      <c r="A59" s="50"/>
      <c r="B59" s="72"/>
      <c r="D59" s="83"/>
      <c r="E59" s="57"/>
      <c r="F59" s="80"/>
      <c r="G59" s="55"/>
      <c r="H59" s="64"/>
      <c r="I59" s="65"/>
      <c r="J59" s="65"/>
      <c r="K59" s="65"/>
      <c r="L59" s="65"/>
      <c r="M59" s="65"/>
    </row>
    <row r="60" spans="1:14" s="56" customFormat="1" ht="69" x14ac:dyDescent="0.2">
      <c r="A60" s="50"/>
      <c r="B60" s="72">
        <v>4</v>
      </c>
      <c r="C60" s="56" t="s">
        <v>157</v>
      </c>
      <c r="D60" s="82">
        <v>1</v>
      </c>
      <c r="E60" s="53">
        <v>299</v>
      </c>
      <c r="F60" s="80">
        <f t="shared" ref="F60:F72" si="5">D60*E60</f>
        <v>299</v>
      </c>
      <c r="G60" s="60" t="s">
        <v>173</v>
      </c>
      <c r="H60" s="64"/>
      <c r="I60" s="65"/>
      <c r="J60" s="65"/>
      <c r="K60" s="65"/>
      <c r="L60" s="65"/>
      <c r="M60" s="65"/>
    </row>
    <row r="61" spans="1:14" s="56" customFormat="1" ht="51" x14ac:dyDescent="0.2">
      <c r="A61" s="50"/>
      <c r="B61" s="72">
        <v>4</v>
      </c>
      <c r="C61" s="56" t="s">
        <v>296</v>
      </c>
      <c r="D61" s="82">
        <v>1</v>
      </c>
      <c r="E61" s="53">
        <v>328</v>
      </c>
      <c r="F61" s="80">
        <f>D61*E61</f>
        <v>328</v>
      </c>
      <c r="G61" s="60" t="s">
        <v>297</v>
      </c>
      <c r="H61" s="64"/>
      <c r="I61" s="65"/>
      <c r="J61" s="65"/>
      <c r="K61" s="65"/>
      <c r="L61" s="65"/>
      <c r="M61" s="65"/>
    </row>
    <row r="62" spans="1:14" s="56" customFormat="1" ht="51" x14ac:dyDescent="0.2">
      <c r="A62" s="50"/>
      <c r="B62" s="72">
        <v>6</v>
      </c>
      <c r="C62" s="56" t="s">
        <v>266</v>
      </c>
      <c r="D62" s="82">
        <v>3</v>
      </c>
      <c r="E62" s="53">
        <v>130</v>
      </c>
      <c r="F62" s="80">
        <f t="shared" si="5"/>
        <v>390</v>
      </c>
      <c r="G62" s="60" t="s">
        <v>146</v>
      </c>
      <c r="H62" s="64"/>
      <c r="I62" s="65"/>
      <c r="J62" s="65"/>
      <c r="K62" s="65"/>
      <c r="L62" s="65"/>
      <c r="M62" s="65"/>
    </row>
    <row r="63" spans="1:14" s="56" customFormat="1" ht="51" x14ac:dyDescent="0.2">
      <c r="A63" s="50"/>
      <c r="B63" s="72">
        <v>2</v>
      </c>
      <c r="C63" s="56" t="s">
        <v>160</v>
      </c>
      <c r="D63" s="82">
        <v>2</v>
      </c>
      <c r="E63" s="48">
        <v>200</v>
      </c>
      <c r="F63" s="80">
        <f t="shared" si="5"/>
        <v>400</v>
      </c>
      <c r="G63" s="60" t="s">
        <v>146</v>
      </c>
      <c r="H63" s="64"/>
      <c r="I63" s="65"/>
      <c r="J63" s="65"/>
      <c r="K63" s="65"/>
      <c r="L63" s="65"/>
      <c r="M63" s="65"/>
    </row>
    <row r="64" spans="1:14" s="56" customFormat="1" ht="69" x14ac:dyDescent="0.2">
      <c r="A64" s="50" t="s">
        <v>12</v>
      </c>
      <c r="B64" s="72">
        <v>2</v>
      </c>
      <c r="C64" s="56" t="s">
        <v>144</v>
      </c>
      <c r="D64" s="82">
        <v>2</v>
      </c>
      <c r="E64" s="53">
        <v>240</v>
      </c>
      <c r="F64" s="80">
        <f>D64*E64</f>
        <v>480</v>
      </c>
      <c r="G64" s="60" t="s">
        <v>267</v>
      </c>
      <c r="H64" s="64"/>
      <c r="I64" s="65"/>
      <c r="J64" s="65"/>
      <c r="K64" s="65"/>
      <c r="L64" s="65"/>
      <c r="M64" s="65"/>
    </row>
    <row r="65" spans="1:14" s="56" customFormat="1" ht="51" x14ac:dyDescent="0.2">
      <c r="A65" s="50"/>
      <c r="B65" s="72">
        <v>4</v>
      </c>
      <c r="C65" s="56" t="s">
        <v>231</v>
      </c>
      <c r="D65" s="82">
        <v>1</v>
      </c>
      <c r="E65" s="48">
        <v>499</v>
      </c>
      <c r="F65" s="80">
        <f t="shared" si="5"/>
        <v>499</v>
      </c>
      <c r="G65" s="60" t="s">
        <v>229</v>
      </c>
      <c r="H65" s="64"/>
      <c r="I65" s="65"/>
      <c r="J65" s="65"/>
      <c r="K65" s="65"/>
      <c r="L65" s="65"/>
      <c r="M65" s="65"/>
    </row>
    <row r="66" spans="1:14" s="56" customFormat="1" ht="51" x14ac:dyDescent="0.2">
      <c r="A66" s="50"/>
      <c r="B66" s="72">
        <v>6</v>
      </c>
      <c r="C66" s="56" t="s">
        <v>167</v>
      </c>
      <c r="D66" s="82">
        <v>1</v>
      </c>
      <c r="E66" s="53">
        <v>602.95000000000005</v>
      </c>
      <c r="F66" s="80">
        <f t="shared" si="5"/>
        <v>602.95000000000005</v>
      </c>
      <c r="G66" s="60" t="s">
        <v>168</v>
      </c>
      <c r="H66" s="64"/>
      <c r="I66" s="65"/>
      <c r="J66" s="65"/>
      <c r="K66" s="65"/>
      <c r="L66" s="65"/>
      <c r="M66" s="65"/>
    </row>
    <row r="67" spans="1:14" s="56" customFormat="1" ht="51" x14ac:dyDescent="0.2">
      <c r="A67" s="50"/>
      <c r="B67" s="72">
        <v>4</v>
      </c>
      <c r="C67" s="56" t="s">
        <v>155</v>
      </c>
      <c r="D67" s="82">
        <v>1</v>
      </c>
      <c r="E67" s="48">
        <v>602.95000000000005</v>
      </c>
      <c r="F67" s="80">
        <f t="shared" si="5"/>
        <v>602.95000000000005</v>
      </c>
      <c r="G67" s="60" t="s">
        <v>169</v>
      </c>
      <c r="H67" s="64"/>
      <c r="I67" s="65"/>
      <c r="J67" s="65"/>
      <c r="K67" s="65"/>
      <c r="L67" s="65"/>
      <c r="M67" s="65"/>
    </row>
    <row r="68" spans="1:14" s="56" customFormat="1" ht="51" x14ac:dyDescent="0.2">
      <c r="A68" s="50"/>
      <c r="B68" s="72">
        <v>6</v>
      </c>
      <c r="C68" s="56" t="s">
        <v>232</v>
      </c>
      <c r="D68" s="82">
        <v>1</v>
      </c>
      <c r="E68" s="48">
        <v>629</v>
      </c>
      <c r="F68" s="80">
        <f t="shared" si="5"/>
        <v>629</v>
      </c>
      <c r="G68" s="60" t="s">
        <v>229</v>
      </c>
      <c r="H68" s="64"/>
      <c r="I68" s="65"/>
      <c r="J68" s="65"/>
      <c r="K68" s="65"/>
      <c r="L68" s="65"/>
      <c r="M68" s="65"/>
    </row>
    <row r="69" spans="1:14" s="56" customFormat="1" ht="51" x14ac:dyDescent="0.2">
      <c r="A69" s="50"/>
      <c r="B69" s="72">
        <v>6</v>
      </c>
      <c r="C69" s="56" t="s">
        <v>156</v>
      </c>
      <c r="D69" s="82">
        <v>1</v>
      </c>
      <c r="E69" s="48">
        <v>654.99</v>
      </c>
      <c r="F69" s="80">
        <f t="shared" si="5"/>
        <v>654.99</v>
      </c>
      <c r="G69" s="60" t="s">
        <v>170</v>
      </c>
      <c r="H69" s="64"/>
      <c r="I69" s="66"/>
      <c r="J69" s="67"/>
      <c r="K69" s="67"/>
      <c r="L69" s="67"/>
      <c r="M69" s="67"/>
      <c r="N69" s="54"/>
    </row>
    <row r="70" spans="1:14" ht="51" x14ac:dyDescent="0.2">
      <c r="B70" s="72">
        <v>8</v>
      </c>
      <c r="C70" s="56" t="s">
        <v>205</v>
      </c>
      <c r="D70" s="82">
        <v>1</v>
      </c>
      <c r="E70" s="53">
        <v>668.95</v>
      </c>
      <c r="F70" s="85">
        <f t="shared" si="5"/>
        <v>668.95</v>
      </c>
      <c r="G70" s="60" t="s">
        <v>206</v>
      </c>
    </row>
    <row r="71" spans="1:14" ht="51" x14ac:dyDescent="0.2">
      <c r="B71" s="72">
        <v>4</v>
      </c>
      <c r="C71" s="56" t="s">
        <v>230</v>
      </c>
      <c r="D71" s="82">
        <v>1</v>
      </c>
      <c r="E71" s="48">
        <v>699</v>
      </c>
      <c r="F71" s="80">
        <f t="shared" si="5"/>
        <v>699</v>
      </c>
      <c r="G71" s="60" t="s">
        <v>229</v>
      </c>
    </row>
    <row r="72" spans="1:14" s="56" customFormat="1" ht="51" x14ac:dyDescent="0.2">
      <c r="A72" s="50"/>
      <c r="B72" s="72">
        <v>6</v>
      </c>
      <c r="C72" s="56" t="s">
        <v>228</v>
      </c>
      <c r="D72" s="82">
        <v>1</v>
      </c>
      <c r="E72" s="48">
        <v>760</v>
      </c>
      <c r="F72" s="80">
        <f t="shared" si="5"/>
        <v>760</v>
      </c>
      <c r="G72" s="60" t="s">
        <v>229</v>
      </c>
      <c r="H72" s="64"/>
      <c r="I72" s="65"/>
      <c r="J72" s="65"/>
      <c r="K72" s="65"/>
      <c r="L72" s="65"/>
      <c r="M72" s="65"/>
    </row>
    <row r="73" spans="1:14" s="56" customFormat="1" ht="25" x14ac:dyDescent="0.2">
      <c r="A73" s="50"/>
      <c r="B73" s="72" t="s">
        <v>12</v>
      </c>
      <c r="D73" s="82"/>
      <c r="E73" s="48"/>
      <c r="F73" s="80"/>
      <c r="G73" s="60"/>
      <c r="H73" s="64"/>
      <c r="I73" s="65"/>
      <c r="J73" s="65"/>
      <c r="K73" s="65"/>
      <c r="L73" s="65"/>
      <c r="M73" s="65"/>
    </row>
    <row r="74" spans="1:14" ht="50" x14ac:dyDescent="0.2">
      <c r="A74" s="50" t="s">
        <v>261</v>
      </c>
      <c r="B74" s="72" t="s">
        <v>172</v>
      </c>
      <c r="C74" s="56" t="s">
        <v>270</v>
      </c>
      <c r="F74" s="80"/>
      <c r="G74" s="60"/>
    </row>
    <row r="75" spans="1:14" ht="50" x14ac:dyDescent="0.2">
      <c r="A75" s="50" t="s">
        <v>298</v>
      </c>
      <c r="F75" s="80"/>
      <c r="G75" s="60"/>
    </row>
    <row r="76" spans="1:14" s="56" customFormat="1" ht="51" x14ac:dyDescent="0.2">
      <c r="A76" s="50"/>
      <c r="B76" s="72">
        <v>4</v>
      </c>
      <c r="C76" s="56" t="s">
        <v>181</v>
      </c>
      <c r="D76" s="82">
        <v>1</v>
      </c>
      <c r="E76" s="48">
        <v>94.95</v>
      </c>
      <c r="F76" s="80">
        <f t="shared" ref="F76:F89" si="6">D76*E76</f>
        <v>94.95</v>
      </c>
      <c r="G76" s="60" t="s">
        <v>182</v>
      </c>
      <c r="H76" s="64"/>
      <c r="I76" s="65"/>
      <c r="J76" s="65"/>
      <c r="K76" s="65"/>
      <c r="L76" s="65"/>
      <c r="M76" s="65"/>
    </row>
    <row r="77" spans="1:14" ht="51" x14ac:dyDescent="0.2">
      <c r="B77" s="72">
        <v>4</v>
      </c>
      <c r="C77" s="56" t="s">
        <v>199</v>
      </c>
      <c r="D77" s="82">
        <v>1</v>
      </c>
      <c r="E77" s="48">
        <v>99.99</v>
      </c>
      <c r="F77" s="80">
        <f t="shared" si="6"/>
        <v>99.99</v>
      </c>
      <c r="G77" s="60" t="s">
        <v>200</v>
      </c>
    </row>
    <row r="78" spans="1:14" s="56" customFormat="1" ht="46" x14ac:dyDescent="0.2">
      <c r="A78" s="50"/>
      <c r="B78" s="72">
        <v>4</v>
      </c>
      <c r="C78" s="56" t="s">
        <v>201</v>
      </c>
      <c r="D78" s="82">
        <v>1</v>
      </c>
      <c r="E78" s="48">
        <v>99.99</v>
      </c>
      <c r="F78" s="80">
        <f t="shared" si="6"/>
        <v>99.99</v>
      </c>
      <c r="G78" s="60" t="s">
        <v>202</v>
      </c>
      <c r="H78" s="64"/>
      <c r="I78" s="65"/>
      <c r="J78" s="65"/>
      <c r="K78" s="65"/>
      <c r="L78" s="65"/>
      <c r="M78" s="65"/>
    </row>
    <row r="79" spans="1:14" s="56" customFormat="1" ht="51" x14ac:dyDescent="0.2">
      <c r="A79" s="50"/>
      <c r="B79" s="72">
        <v>6</v>
      </c>
      <c r="C79" s="56" t="s">
        <v>196</v>
      </c>
      <c r="D79" s="82">
        <v>1</v>
      </c>
      <c r="E79" s="48">
        <v>123.53</v>
      </c>
      <c r="F79" s="80">
        <f t="shared" si="6"/>
        <v>123.53</v>
      </c>
      <c r="G79" s="60" t="s">
        <v>203</v>
      </c>
      <c r="H79" s="64"/>
      <c r="I79" s="65"/>
      <c r="J79" s="65"/>
      <c r="K79" s="65"/>
      <c r="L79" s="65"/>
      <c r="M79" s="65"/>
    </row>
    <row r="80" spans="1:14" s="56" customFormat="1" ht="51" x14ac:dyDescent="0.2">
      <c r="A80" s="50"/>
      <c r="B80" s="72">
        <v>6</v>
      </c>
      <c r="C80" s="56" t="s">
        <v>183</v>
      </c>
      <c r="D80" s="82">
        <v>1</v>
      </c>
      <c r="E80" s="53">
        <v>139.97999999999999</v>
      </c>
      <c r="F80" s="80">
        <f t="shared" si="6"/>
        <v>139.97999999999999</v>
      </c>
      <c r="G80" s="60" t="s">
        <v>184</v>
      </c>
      <c r="H80" s="64"/>
      <c r="I80" s="65"/>
      <c r="J80" s="65"/>
      <c r="K80" s="65"/>
      <c r="L80" s="65"/>
      <c r="M80" s="65"/>
    </row>
    <row r="81" spans="1:13" s="56" customFormat="1" ht="92" x14ac:dyDescent="0.2">
      <c r="A81" s="50"/>
      <c r="B81" s="72">
        <v>4</v>
      </c>
      <c r="C81" s="56" t="s">
        <v>158</v>
      </c>
      <c r="D81" s="82">
        <v>1</v>
      </c>
      <c r="E81" s="53">
        <v>149</v>
      </c>
      <c r="F81" s="80">
        <f t="shared" si="6"/>
        <v>149</v>
      </c>
      <c r="G81" s="60" t="s">
        <v>258</v>
      </c>
      <c r="H81" s="64"/>
      <c r="I81" s="65"/>
      <c r="J81" s="65"/>
      <c r="K81" s="65"/>
      <c r="L81" s="65"/>
      <c r="M81" s="65"/>
    </row>
    <row r="82" spans="1:13" s="56" customFormat="1" ht="34" x14ac:dyDescent="0.2">
      <c r="A82" s="50"/>
      <c r="B82" s="72">
        <v>4</v>
      </c>
      <c r="C82" s="56" t="s">
        <v>175</v>
      </c>
      <c r="D82" s="82">
        <v>1</v>
      </c>
      <c r="E82" s="48">
        <v>152</v>
      </c>
      <c r="F82" s="80">
        <f t="shared" si="6"/>
        <v>152</v>
      </c>
      <c r="G82" s="60" t="s">
        <v>176</v>
      </c>
      <c r="H82" s="64"/>
      <c r="I82" s="65"/>
      <c r="J82" s="65"/>
      <c r="K82" s="65"/>
      <c r="L82" s="65"/>
      <c r="M82" s="65"/>
    </row>
    <row r="83" spans="1:13" s="56" customFormat="1" ht="46" x14ac:dyDescent="0.2">
      <c r="A83" s="50"/>
      <c r="B83" s="72">
        <v>6</v>
      </c>
      <c r="C83" s="56" t="s">
        <v>259</v>
      </c>
      <c r="D83" s="82">
        <v>1</v>
      </c>
      <c r="E83" s="48">
        <v>155.19999999999999</v>
      </c>
      <c r="F83" s="80">
        <f t="shared" si="6"/>
        <v>155.19999999999999</v>
      </c>
      <c r="G83" s="60" t="s">
        <v>260</v>
      </c>
      <c r="H83" s="64"/>
      <c r="I83" s="65"/>
      <c r="J83" s="65"/>
      <c r="K83" s="65"/>
      <c r="L83" s="65"/>
      <c r="M83" s="65"/>
    </row>
    <row r="84" spans="1:13" s="56" customFormat="1" ht="51" x14ac:dyDescent="0.2">
      <c r="A84" s="50"/>
      <c r="B84" s="72">
        <v>4</v>
      </c>
      <c r="C84" s="56" t="s">
        <v>198</v>
      </c>
      <c r="D84" s="82">
        <v>1</v>
      </c>
      <c r="E84" s="48">
        <v>156.43</v>
      </c>
      <c r="F84" s="80">
        <f t="shared" si="6"/>
        <v>156.43</v>
      </c>
      <c r="G84" s="60" t="s">
        <v>197</v>
      </c>
      <c r="H84" s="64"/>
      <c r="I84" s="65"/>
      <c r="J84" s="65"/>
      <c r="K84" s="65"/>
      <c r="L84" s="65"/>
      <c r="M84" s="65"/>
    </row>
    <row r="85" spans="1:13" s="56" customFormat="1" ht="69" x14ac:dyDescent="0.2">
      <c r="A85" s="50"/>
      <c r="B85" s="72">
        <v>6</v>
      </c>
      <c r="C85" s="56" t="s">
        <v>179</v>
      </c>
      <c r="D85" s="82">
        <v>1</v>
      </c>
      <c r="E85" s="48">
        <v>174</v>
      </c>
      <c r="F85" s="80">
        <f t="shared" si="6"/>
        <v>174</v>
      </c>
      <c r="G85" s="60" t="s">
        <v>180</v>
      </c>
      <c r="H85" s="64"/>
      <c r="I85" s="65"/>
      <c r="J85" s="65"/>
      <c r="K85" s="65"/>
      <c r="L85" s="65"/>
      <c r="M85" s="65"/>
    </row>
    <row r="86" spans="1:13" s="56" customFormat="1" ht="46" x14ac:dyDescent="0.2">
      <c r="A86" s="50"/>
      <c r="B86" s="72">
        <v>4</v>
      </c>
      <c r="C86" s="56" t="s">
        <v>196</v>
      </c>
      <c r="D86" s="82">
        <v>1</v>
      </c>
      <c r="E86" s="48">
        <v>189</v>
      </c>
      <c r="F86" s="80">
        <f t="shared" si="6"/>
        <v>189</v>
      </c>
      <c r="G86" s="60" t="s">
        <v>268</v>
      </c>
      <c r="H86" s="64"/>
      <c r="I86" s="65"/>
      <c r="J86" s="65"/>
      <c r="K86" s="65"/>
      <c r="L86" s="65"/>
      <c r="M86" s="65"/>
    </row>
    <row r="87" spans="1:13" s="56" customFormat="1" ht="51" x14ac:dyDescent="0.2">
      <c r="A87" s="50"/>
      <c r="B87" s="72">
        <v>6</v>
      </c>
      <c r="C87" s="56" t="s">
        <v>178</v>
      </c>
      <c r="D87" s="82">
        <v>1</v>
      </c>
      <c r="E87" s="53">
        <v>191</v>
      </c>
      <c r="F87" s="80">
        <f t="shared" si="6"/>
        <v>191</v>
      </c>
      <c r="G87" s="60" t="s">
        <v>177</v>
      </c>
      <c r="H87" s="64"/>
      <c r="I87" s="65"/>
      <c r="J87" s="65"/>
      <c r="K87" s="65"/>
      <c r="L87" s="65"/>
      <c r="M87" s="65"/>
    </row>
    <row r="88" spans="1:13" s="56" customFormat="1" ht="46" x14ac:dyDescent="0.2">
      <c r="A88" s="50"/>
      <c r="B88" s="72">
        <v>6</v>
      </c>
      <c r="C88" s="56" t="s">
        <v>165</v>
      </c>
      <c r="D88" s="82">
        <v>1</v>
      </c>
      <c r="E88" s="53">
        <v>193.5</v>
      </c>
      <c r="F88" s="80">
        <f t="shared" si="6"/>
        <v>193.5</v>
      </c>
      <c r="G88" s="60" t="s">
        <v>176</v>
      </c>
      <c r="H88" s="64"/>
      <c r="I88" s="65"/>
      <c r="J88" s="65"/>
      <c r="K88" s="65"/>
      <c r="L88" s="65"/>
      <c r="M88" s="65"/>
    </row>
    <row r="89" spans="1:13" s="56" customFormat="1" ht="51" x14ac:dyDescent="0.2">
      <c r="A89" s="50" t="s">
        <v>12</v>
      </c>
      <c r="B89" s="72">
        <v>6</v>
      </c>
      <c r="C89" s="56" t="s">
        <v>271</v>
      </c>
      <c r="D89" s="82">
        <v>1</v>
      </c>
      <c r="E89" s="53">
        <v>199.75</v>
      </c>
      <c r="F89" s="80">
        <f t="shared" si="6"/>
        <v>199.75</v>
      </c>
      <c r="G89" s="60" t="s">
        <v>174</v>
      </c>
      <c r="H89" s="64"/>
      <c r="I89" s="65"/>
      <c r="J89" s="65"/>
      <c r="K89" s="65"/>
      <c r="L89" s="65"/>
      <c r="M89" s="65"/>
    </row>
    <row r="90" spans="1:13" s="56" customFormat="1" x14ac:dyDescent="0.2">
      <c r="A90" s="50"/>
      <c r="B90" s="72"/>
      <c r="D90" s="82"/>
      <c r="E90" s="53"/>
      <c r="F90" s="80"/>
      <c r="G90" s="60"/>
      <c r="H90" s="64"/>
      <c r="I90" s="65"/>
      <c r="J90" s="65"/>
      <c r="K90" s="65"/>
      <c r="L90" s="65"/>
      <c r="M90" s="65"/>
    </row>
    <row r="91" spans="1:13" s="56" customFormat="1" x14ac:dyDescent="0.2">
      <c r="A91" s="50"/>
      <c r="B91" s="72"/>
      <c r="D91" s="82"/>
      <c r="E91" s="53"/>
      <c r="F91" s="80"/>
      <c r="G91" s="60"/>
      <c r="H91" s="64"/>
      <c r="I91" s="65"/>
      <c r="J91" s="65"/>
      <c r="K91" s="65"/>
      <c r="L91" s="65"/>
      <c r="M91" s="65"/>
    </row>
    <row r="92" spans="1:13" s="56" customFormat="1" ht="47" customHeight="1" x14ac:dyDescent="0.2">
      <c r="A92" s="50" t="s">
        <v>262</v>
      </c>
      <c r="B92" s="72" t="s">
        <v>162</v>
      </c>
      <c r="C92" s="56" t="s">
        <v>269</v>
      </c>
      <c r="D92" s="82"/>
      <c r="E92" s="53"/>
      <c r="F92" s="86"/>
      <c r="G92" s="60"/>
      <c r="H92" s="64"/>
      <c r="I92" s="65"/>
      <c r="J92" s="65"/>
      <c r="K92" s="65"/>
      <c r="L92" s="65"/>
      <c r="M92" s="65"/>
    </row>
    <row r="93" spans="1:13" s="56" customFormat="1" ht="34" customHeight="1" x14ac:dyDescent="0.2">
      <c r="A93" s="50"/>
      <c r="B93" s="72"/>
      <c r="D93" s="82"/>
      <c r="E93" s="53"/>
      <c r="F93" s="86"/>
      <c r="G93" s="60"/>
      <c r="H93" s="64">
        <v>4</v>
      </c>
      <c r="I93" s="69">
        <v>6</v>
      </c>
      <c r="J93" s="69">
        <v>6</v>
      </c>
      <c r="K93" s="69">
        <v>4</v>
      </c>
      <c r="L93" s="69">
        <v>6</v>
      </c>
      <c r="M93" s="69">
        <v>6</v>
      </c>
    </row>
    <row r="94" spans="1:13" s="56" customFormat="1" ht="29" customHeight="1" x14ac:dyDescent="0.2">
      <c r="A94" s="50"/>
      <c r="B94" s="72"/>
      <c r="D94" s="82"/>
      <c r="E94" s="53"/>
      <c r="F94" s="86"/>
      <c r="G94" s="60"/>
      <c r="H94" s="64" t="s">
        <v>280</v>
      </c>
      <c r="I94" s="69" t="s">
        <v>301</v>
      </c>
      <c r="J94" s="69" t="s">
        <v>280</v>
      </c>
      <c r="K94" s="69" t="s">
        <v>281</v>
      </c>
      <c r="L94" s="69" t="s">
        <v>281</v>
      </c>
      <c r="M94" s="69" t="s">
        <v>281</v>
      </c>
    </row>
    <row r="95" spans="1:13" s="56" customFormat="1" ht="51" x14ac:dyDescent="0.2">
      <c r="A95" s="50" t="s">
        <v>265</v>
      </c>
      <c r="B95" s="72">
        <v>6</v>
      </c>
      <c r="C95" s="56" t="s">
        <v>161</v>
      </c>
      <c r="D95" s="82">
        <v>3</v>
      </c>
      <c r="E95" s="48">
        <v>98</v>
      </c>
      <c r="F95" s="80">
        <f>D95*E95</f>
        <v>294</v>
      </c>
      <c r="G95" s="60" t="s">
        <v>185</v>
      </c>
      <c r="H95" s="64">
        <v>196</v>
      </c>
      <c r="I95" s="65"/>
      <c r="J95" s="65">
        <v>294</v>
      </c>
      <c r="K95" s="65"/>
      <c r="L95" s="65"/>
      <c r="M95" s="65"/>
    </row>
    <row r="96" spans="1:13" s="56" customFormat="1" ht="51" x14ac:dyDescent="0.2">
      <c r="A96" s="50" t="s">
        <v>265</v>
      </c>
      <c r="B96" s="72">
        <v>6</v>
      </c>
      <c r="C96" s="56" t="s">
        <v>283</v>
      </c>
      <c r="D96" s="82">
        <v>3</v>
      </c>
      <c r="E96" s="53">
        <v>109.95</v>
      </c>
      <c r="F96" s="80">
        <f>D96*E96</f>
        <v>329.85</v>
      </c>
      <c r="G96" s="60" t="s">
        <v>193</v>
      </c>
      <c r="H96" s="64"/>
      <c r="I96" s="65">
        <v>330</v>
      </c>
      <c r="J96" s="65"/>
      <c r="K96" s="65"/>
      <c r="L96" s="65"/>
      <c r="M96" s="65"/>
    </row>
    <row r="97" spans="1:13" s="56" customFormat="1" ht="51" x14ac:dyDescent="0.2">
      <c r="A97" s="50" t="s">
        <v>265</v>
      </c>
      <c r="B97" s="72">
        <v>6</v>
      </c>
      <c r="C97" s="56" t="s">
        <v>282</v>
      </c>
      <c r="D97" s="82">
        <v>3</v>
      </c>
      <c r="E97" s="53">
        <v>144.94999999999999</v>
      </c>
      <c r="F97" s="80">
        <f>D97*E97</f>
        <v>434.84999999999997</v>
      </c>
      <c r="G97" s="60" t="s">
        <v>192</v>
      </c>
      <c r="H97" s="64"/>
      <c r="I97" s="65"/>
      <c r="J97" s="65"/>
      <c r="K97" s="65">
        <v>290</v>
      </c>
      <c r="L97" s="65"/>
      <c r="M97" s="65">
        <v>440</v>
      </c>
    </row>
    <row r="98" spans="1:13" s="56" customFormat="1" x14ac:dyDescent="0.2">
      <c r="A98" s="50"/>
      <c r="B98" s="72"/>
      <c r="D98" s="82"/>
      <c r="E98" s="53"/>
      <c r="F98" s="80"/>
      <c r="G98" s="60"/>
      <c r="H98" s="64"/>
      <c r="I98" s="65"/>
      <c r="J98" s="65"/>
      <c r="K98" s="65"/>
      <c r="L98" s="65"/>
      <c r="M98" s="65"/>
    </row>
    <row r="99" spans="1:13" s="56" customFormat="1" ht="51" x14ac:dyDescent="0.2">
      <c r="A99" s="50"/>
      <c r="B99" s="72">
        <v>1</v>
      </c>
      <c r="C99" s="56" t="s">
        <v>142</v>
      </c>
      <c r="D99" s="82">
        <v>4</v>
      </c>
      <c r="E99" s="53">
        <v>18</v>
      </c>
      <c r="F99" s="80">
        <f>D99*E99</f>
        <v>72</v>
      </c>
      <c r="G99" s="60" t="s">
        <v>189</v>
      </c>
      <c r="H99" s="64"/>
      <c r="I99" s="65"/>
      <c r="J99" s="65"/>
      <c r="K99" s="65"/>
      <c r="L99" s="65"/>
      <c r="M99" s="65"/>
    </row>
    <row r="100" spans="1:13" s="56" customFormat="1" ht="69" x14ac:dyDescent="0.2">
      <c r="A100" s="50"/>
      <c r="B100" s="72">
        <v>1</v>
      </c>
      <c r="C100" s="56" t="s">
        <v>143</v>
      </c>
      <c r="D100" s="82">
        <v>6</v>
      </c>
      <c r="E100" s="53">
        <v>24</v>
      </c>
      <c r="F100" s="80">
        <f>D100*E100</f>
        <v>144</v>
      </c>
      <c r="G100" s="60"/>
      <c r="H100" s="64">
        <v>96</v>
      </c>
      <c r="I100" s="65"/>
      <c r="J100" s="65">
        <v>144</v>
      </c>
      <c r="K100" s="65"/>
      <c r="L100" s="65"/>
      <c r="M100" s="65"/>
    </row>
    <row r="101" spans="1:13" s="56" customFormat="1" ht="69" x14ac:dyDescent="0.2">
      <c r="A101" s="50"/>
      <c r="B101" s="72">
        <v>1</v>
      </c>
      <c r="C101" s="56" t="s">
        <v>190</v>
      </c>
      <c r="D101" s="82">
        <v>6</v>
      </c>
      <c r="E101" s="48">
        <v>22.95</v>
      </c>
      <c r="F101" s="80">
        <f>D101*E101</f>
        <v>137.69999999999999</v>
      </c>
      <c r="G101" s="60" t="s">
        <v>191</v>
      </c>
      <c r="H101" s="64"/>
    </row>
    <row r="102" spans="1:13" s="56" customFormat="1" x14ac:dyDescent="0.2">
      <c r="A102" s="50"/>
      <c r="B102" s="72"/>
      <c r="D102" s="82"/>
      <c r="E102" s="48"/>
      <c r="F102" s="80"/>
      <c r="G102" s="60"/>
      <c r="H102" s="64">
        <f>SUM(H95:H100)</f>
        <v>292</v>
      </c>
      <c r="I102" s="69"/>
      <c r="J102" s="69">
        <f>SUM(J95:J100)</f>
        <v>438</v>
      </c>
      <c r="K102" s="69">
        <f>SUM(K95:K100)</f>
        <v>290</v>
      </c>
      <c r="L102" s="69"/>
      <c r="M102" s="69">
        <f>SUM(M95:M100)</f>
        <v>440</v>
      </c>
    </row>
    <row r="103" spans="1:13" s="61" customFormat="1" ht="13" customHeight="1" x14ac:dyDescent="0.2">
      <c r="A103" s="51"/>
      <c r="B103" s="73"/>
      <c r="C103" s="56"/>
      <c r="D103" s="84"/>
      <c r="E103" s="62"/>
      <c r="F103" s="87"/>
      <c r="G103" s="71"/>
      <c r="H103" s="64"/>
      <c r="I103" s="68"/>
      <c r="J103" s="68"/>
      <c r="K103" s="68"/>
      <c r="L103" s="68"/>
      <c r="M103" s="68"/>
    </row>
    <row r="104" spans="1:13" s="56" customFormat="1" ht="23" x14ac:dyDescent="0.2">
      <c r="A104" s="65"/>
      <c r="B104" s="74"/>
      <c r="D104" s="82"/>
      <c r="E104" s="53"/>
      <c r="F104" s="80"/>
      <c r="G104" s="60"/>
      <c r="H104" s="64"/>
      <c r="I104" s="65"/>
      <c r="J104" s="65"/>
      <c r="K104" s="65"/>
      <c r="L104" s="65"/>
      <c r="M104" s="65"/>
    </row>
    <row r="105" spans="1:13" s="56" customFormat="1" ht="23" x14ac:dyDescent="0.2">
      <c r="A105" s="65"/>
      <c r="B105" s="74"/>
      <c r="D105" s="82"/>
      <c r="E105" s="53"/>
      <c r="F105" s="80"/>
      <c r="G105" s="60"/>
      <c r="H105" s="64"/>
      <c r="I105" s="65"/>
      <c r="J105" s="65"/>
      <c r="K105" s="65"/>
      <c r="L105" s="65"/>
      <c r="M105" s="65"/>
    </row>
    <row r="106" spans="1:13" s="56" customFormat="1" ht="50" x14ac:dyDescent="0.2">
      <c r="A106" s="50" t="s">
        <v>299</v>
      </c>
      <c r="B106" s="72"/>
      <c r="D106" s="82"/>
      <c r="E106" s="53"/>
      <c r="F106" s="80"/>
      <c r="G106" s="60"/>
      <c r="H106" s="64"/>
      <c r="I106" s="65"/>
      <c r="J106" s="65"/>
      <c r="K106" s="65"/>
      <c r="L106" s="65"/>
      <c r="M106" s="65"/>
    </row>
    <row r="107" spans="1:13" s="56" customFormat="1" x14ac:dyDescent="0.2">
      <c r="A107" s="50"/>
      <c r="B107" s="72"/>
      <c r="D107" s="82"/>
      <c r="E107" s="53"/>
      <c r="F107" s="80"/>
      <c r="G107" s="59"/>
      <c r="H107" s="64"/>
      <c r="I107" s="65"/>
      <c r="J107" s="65"/>
      <c r="K107" s="65"/>
      <c r="L107" s="65"/>
      <c r="M107" s="65"/>
    </row>
    <row r="108" spans="1:13" s="56" customFormat="1" ht="51" x14ac:dyDescent="0.2">
      <c r="A108" s="50"/>
      <c r="B108" s="72" t="s">
        <v>272</v>
      </c>
      <c r="C108" s="56" t="s">
        <v>224</v>
      </c>
      <c r="D108" s="82">
        <v>1</v>
      </c>
      <c r="E108" s="53">
        <v>222</v>
      </c>
      <c r="F108" s="80">
        <f t="shared" ref="F108:F113" si="7">D108*E108</f>
        <v>222</v>
      </c>
      <c r="G108" s="58" t="s">
        <v>225</v>
      </c>
      <c r="H108" s="64"/>
      <c r="I108" s="65"/>
      <c r="J108" s="65"/>
      <c r="K108" s="65"/>
      <c r="L108" s="65"/>
      <c r="M108" s="65"/>
    </row>
    <row r="109" spans="1:13" s="56" customFormat="1" ht="51" x14ac:dyDescent="0.2">
      <c r="A109" s="50" t="s">
        <v>308</v>
      </c>
      <c r="B109" s="72"/>
      <c r="C109" s="56" t="s">
        <v>309</v>
      </c>
      <c r="D109" s="82">
        <v>1</v>
      </c>
      <c r="E109" s="53">
        <v>219</v>
      </c>
      <c r="F109" s="80">
        <f t="shared" si="7"/>
        <v>219</v>
      </c>
      <c r="G109" s="58" t="s">
        <v>310</v>
      </c>
      <c r="H109" s="64"/>
      <c r="I109" s="65"/>
      <c r="J109" s="65"/>
      <c r="K109" s="65"/>
      <c r="L109" s="65"/>
      <c r="M109" s="65"/>
    </row>
    <row r="110" spans="1:13" s="56" customFormat="1" ht="51" x14ac:dyDescent="0.2">
      <c r="A110" s="50"/>
      <c r="B110" s="72" t="s">
        <v>264</v>
      </c>
      <c r="C110" s="56" t="s">
        <v>243</v>
      </c>
      <c r="D110" s="82">
        <v>1</v>
      </c>
      <c r="E110" s="53">
        <v>16.899999999999999</v>
      </c>
      <c r="F110" s="80">
        <f t="shared" si="7"/>
        <v>16.899999999999999</v>
      </c>
      <c r="G110" s="58" t="s">
        <v>244</v>
      </c>
      <c r="H110" s="64"/>
      <c r="I110" s="65"/>
      <c r="J110" s="65"/>
      <c r="K110" s="65"/>
      <c r="L110" s="65"/>
      <c r="M110" s="65"/>
    </row>
    <row r="111" spans="1:13" s="56" customFormat="1" ht="51" x14ac:dyDescent="0.2">
      <c r="A111" s="50"/>
      <c r="B111" s="72" t="s">
        <v>215</v>
      </c>
      <c r="C111" s="56" t="s">
        <v>241</v>
      </c>
      <c r="D111" s="82">
        <v>1</v>
      </c>
      <c r="E111" s="53">
        <v>249</v>
      </c>
      <c r="F111" s="80">
        <f t="shared" si="7"/>
        <v>249</v>
      </c>
      <c r="G111" s="58" t="s">
        <v>242</v>
      </c>
      <c r="H111" s="64"/>
      <c r="I111" s="65"/>
      <c r="J111" s="65"/>
      <c r="K111" s="65"/>
      <c r="L111" s="65"/>
      <c r="M111" s="65"/>
    </row>
    <row r="112" spans="1:13" s="56" customFormat="1" ht="51" x14ac:dyDescent="0.2">
      <c r="A112" s="50"/>
      <c r="B112" s="72" t="s">
        <v>215</v>
      </c>
      <c r="C112" s="56" t="s">
        <v>214</v>
      </c>
      <c r="D112" s="82">
        <v>1</v>
      </c>
      <c r="E112" s="53">
        <v>99</v>
      </c>
      <c r="F112" s="80">
        <f t="shared" si="7"/>
        <v>99</v>
      </c>
      <c r="G112" s="58" t="s">
        <v>216</v>
      </c>
      <c r="H112" s="64"/>
      <c r="I112" s="65"/>
      <c r="J112" s="65"/>
      <c r="K112" s="65"/>
      <c r="L112" s="65"/>
      <c r="M112" s="65"/>
    </row>
    <row r="113" spans="1:13" s="56" customFormat="1" ht="51" x14ac:dyDescent="0.2">
      <c r="A113" s="50"/>
      <c r="B113" s="72" t="s">
        <v>264</v>
      </c>
      <c r="C113" s="56" t="s">
        <v>249</v>
      </c>
      <c r="D113" s="82">
        <v>2</v>
      </c>
      <c r="E113" s="53">
        <v>27</v>
      </c>
      <c r="F113" s="80">
        <f t="shared" si="7"/>
        <v>54</v>
      </c>
      <c r="G113" s="58" t="s">
        <v>250</v>
      </c>
      <c r="H113" s="64"/>
      <c r="I113" s="65"/>
      <c r="J113" s="65"/>
      <c r="K113" s="65"/>
      <c r="L113" s="65"/>
      <c r="M113" s="65"/>
    </row>
    <row r="114" spans="1:13" s="56" customFormat="1" x14ac:dyDescent="0.2">
      <c r="A114" s="50"/>
      <c r="B114" s="72"/>
      <c r="D114" s="82"/>
      <c r="E114" s="53"/>
      <c r="F114" s="80"/>
      <c r="G114" s="55"/>
      <c r="H114" s="64"/>
      <c r="I114" s="65"/>
      <c r="J114" s="65"/>
      <c r="K114" s="65"/>
      <c r="L114" s="65"/>
      <c r="M114" s="65"/>
    </row>
    <row r="115" spans="1:13" s="56" customFormat="1" ht="46" x14ac:dyDescent="0.2">
      <c r="A115" s="65"/>
      <c r="B115" s="74"/>
      <c r="C115" s="56" t="s">
        <v>141</v>
      </c>
      <c r="D115" s="82">
        <v>1</v>
      </c>
      <c r="E115" s="53">
        <v>299</v>
      </c>
      <c r="F115" s="80"/>
      <c r="G115" s="60"/>
      <c r="H115" s="64"/>
      <c r="I115" s="65"/>
      <c r="J115" s="65"/>
      <c r="K115" s="65"/>
      <c r="L115" s="65"/>
      <c r="M115" s="65"/>
    </row>
    <row r="116" spans="1:13" s="56" customFormat="1" ht="46" x14ac:dyDescent="0.2">
      <c r="A116" s="50"/>
      <c r="B116" s="72"/>
      <c r="C116" s="56" t="s">
        <v>152</v>
      </c>
      <c r="D116" s="82">
        <v>1</v>
      </c>
      <c r="E116" s="53">
        <v>419</v>
      </c>
      <c r="F116" s="80"/>
      <c r="G116" s="60"/>
      <c r="H116" s="64"/>
      <c r="I116" s="65"/>
      <c r="J116" s="65"/>
      <c r="K116" s="65"/>
      <c r="L116" s="65"/>
      <c r="M116" s="65"/>
    </row>
    <row r="117" spans="1:13" s="56" customFormat="1" ht="161" x14ac:dyDescent="0.2">
      <c r="A117" s="50"/>
      <c r="B117" s="72"/>
      <c r="C117" s="56" t="s">
        <v>163</v>
      </c>
      <c r="D117" s="82">
        <v>2</v>
      </c>
      <c r="E117" s="53">
        <v>18</v>
      </c>
      <c r="F117" s="80"/>
      <c r="G117" s="60"/>
      <c r="H117" s="64"/>
      <c r="I117" s="65"/>
      <c r="J117" s="65"/>
      <c r="K117" s="65"/>
      <c r="L117" s="65"/>
      <c r="M117" s="65"/>
    </row>
    <row r="118" spans="1:13" s="56" customFormat="1" ht="69" x14ac:dyDescent="0.2">
      <c r="A118" s="50"/>
      <c r="B118" s="72"/>
      <c r="C118" s="56" t="s">
        <v>195</v>
      </c>
      <c r="D118" s="82">
        <v>2</v>
      </c>
      <c r="E118" s="53">
        <v>28.99</v>
      </c>
      <c r="F118" s="80"/>
      <c r="G118" s="60" t="s">
        <v>194</v>
      </c>
      <c r="H118" s="64"/>
      <c r="I118" s="65"/>
      <c r="J118" s="65"/>
      <c r="K118" s="65"/>
      <c r="L118" s="65"/>
      <c r="M118" s="65"/>
    </row>
    <row r="119" spans="1:13" s="56" customFormat="1" ht="46" x14ac:dyDescent="0.2">
      <c r="A119" s="50"/>
      <c r="B119" s="72">
        <v>1</v>
      </c>
      <c r="C119" s="56" t="s">
        <v>241</v>
      </c>
      <c r="D119" s="82">
        <v>1</v>
      </c>
      <c r="E119" s="53">
        <v>245</v>
      </c>
      <c r="F119" s="80">
        <f>D119*E119</f>
        <v>245</v>
      </c>
      <c r="G119" s="55" t="s">
        <v>237</v>
      </c>
      <c r="H119" s="64"/>
      <c r="I119" s="65"/>
      <c r="J119" s="65"/>
      <c r="K119" s="65"/>
      <c r="L119" s="65"/>
      <c r="M119" s="65"/>
    </row>
    <row r="120" spans="1:13" s="56" customFormat="1" ht="51" x14ac:dyDescent="0.2">
      <c r="A120" s="50"/>
      <c r="B120" s="72">
        <v>1</v>
      </c>
      <c r="C120" s="56" t="s">
        <v>238</v>
      </c>
      <c r="D120" s="82">
        <v>1</v>
      </c>
      <c r="E120" s="48">
        <v>59.9</v>
      </c>
      <c r="F120" s="80">
        <f>D120*E120</f>
        <v>59.9</v>
      </c>
      <c r="G120" s="60" t="s">
        <v>239</v>
      </c>
      <c r="H120" s="64"/>
      <c r="I120" s="65"/>
      <c r="J120" s="65"/>
      <c r="K120" s="65"/>
      <c r="L120" s="65"/>
      <c r="M120" s="65"/>
    </row>
    <row r="121" spans="1:13" s="56" customFormat="1" ht="69" x14ac:dyDescent="0.2">
      <c r="A121" s="50"/>
      <c r="B121" s="72">
        <v>1</v>
      </c>
      <c r="C121" s="56" t="s">
        <v>235</v>
      </c>
      <c r="D121" s="82">
        <v>1</v>
      </c>
      <c r="E121" s="48">
        <v>29.9</v>
      </c>
      <c r="F121" s="80">
        <f>D121*E121</f>
        <v>29.9</v>
      </c>
      <c r="G121" s="60" t="s">
        <v>236</v>
      </c>
      <c r="H121" s="64"/>
      <c r="I121" s="65"/>
      <c r="J121" s="65"/>
      <c r="K121" s="65"/>
      <c r="L121" s="65"/>
      <c r="M121" s="65"/>
    </row>
    <row r="122" spans="1:13" s="56" customFormat="1" x14ac:dyDescent="0.2">
      <c r="A122" s="50"/>
      <c r="B122" s="72"/>
      <c r="D122" s="82"/>
      <c r="E122" s="53"/>
      <c r="F122" s="80"/>
      <c r="G122" s="60"/>
      <c r="H122" s="64"/>
      <c r="I122" s="65"/>
      <c r="J122" s="65"/>
      <c r="K122" s="65"/>
      <c r="L122" s="65"/>
      <c r="M122" s="65"/>
    </row>
    <row r="123" spans="1:13" s="56" customFormat="1" ht="37" customHeight="1" x14ac:dyDescent="0.2">
      <c r="A123" s="50"/>
      <c r="B123" s="72"/>
      <c r="C123" s="56" t="s">
        <v>145</v>
      </c>
      <c r="D123" s="82">
        <v>2</v>
      </c>
      <c r="E123" s="53">
        <v>8</v>
      </c>
      <c r="F123" s="80">
        <f t="shared" ref="F123:F125" si="8">D123*E123</f>
        <v>16</v>
      </c>
      <c r="G123" s="60" t="s">
        <v>146</v>
      </c>
      <c r="H123" s="64"/>
      <c r="I123" s="65"/>
      <c r="J123" s="65"/>
      <c r="K123" s="65"/>
      <c r="L123" s="65"/>
      <c r="M123" s="65"/>
    </row>
    <row r="124" spans="1:13" s="56" customFormat="1" ht="37" customHeight="1" x14ac:dyDescent="0.2">
      <c r="A124" s="50"/>
      <c r="B124" s="72"/>
      <c r="C124" s="56" t="s">
        <v>147</v>
      </c>
      <c r="D124" s="82">
        <v>4</v>
      </c>
      <c r="E124" s="53">
        <v>15</v>
      </c>
      <c r="F124" s="80">
        <f t="shared" si="8"/>
        <v>60</v>
      </c>
      <c r="G124" s="60"/>
      <c r="H124" s="64"/>
      <c r="I124" s="65"/>
      <c r="J124" s="65"/>
      <c r="K124" s="65"/>
      <c r="L124" s="65"/>
      <c r="M124" s="65"/>
    </row>
    <row r="125" spans="1:13" s="56" customFormat="1" ht="46" x14ac:dyDescent="0.2">
      <c r="A125" s="50"/>
      <c r="B125" s="72"/>
      <c r="C125" s="56" t="s">
        <v>148</v>
      </c>
      <c r="D125" s="82">
        <v>2</v>
      </c>
      <c r="E125" s="53">
        <v>20</v>
      </c>
      <c r="F125" s="80">
        <f t="shared" si="8"/>
        <v>40</v>
      </c>
      <c r="G125" s="60"/>
      <c r="H125" s="64"/>
      <c r="I125" s="65"/>
      <c r="J125" s="65"/>
      <c r="K125" s="65"/>
      <c r="L125" s="65"/>
      <c r="M125" s="65"/>
    </row>
    <row r="126" spans="1:13" s="56" customFormat="1" ht="51" x14ac:dyDescent="0.2">
      <c r="A126" s="50"/>
      <c r="B126" s="72"/>
      <c r="C126" s="56" t="s">
        <v>188</v>
      </c>
      <c r="D126" s="82">
        <v>6</v>
      </c>
      <c r="E126" s="48">
        <v>20.99</v>
      </c>
      <c r="F126" s="80">
        <f>D126*E126</f>
        <v>125.94</v>
      </c>
      <c r="G126" s="60" t="s">
        <v>189</v>
      </c>
      <c r="H126" s="64"/>
      <c r="I126" s="65"/>
      <c r="J126" s="65"/>
      <c r="K126" s="65"/>
      <c r="L126" s="65"/>
      <c r="M126" s="65"/>
    </row>
    <row r="127" spans="1:13" s="56" customFormat="1" ht="51" x14ac:dyDescent="0.2">
      <c r="A127" s="50"/>
      <c r="B127" s="72"/>
      <c r="C127" s="56" t="s">
        <v>186</v>
      </c>
      <c r="D127" s="82">
        <v>6</v>
      </c>
      <c r="E127" s="48">
        <v>21</v>
      </c>
      <c r="F127" s="80">
        <f>D127*E127</f>
        <v>126</v>
      </c>
      <c r="G127" s="60" t="s">
        <v>187</v>
      </c>
      <c r="H127" s="64"/>
      <c r="I127" s="65"/>
      <c r="J127" s="65"/>
      <c r="K127" s="65"/>
      <c r="L127" s="65"/>
      <c r="M127" s="65"/>
    </row>
    <row r="128" spans="1:13" s="56" customFormat="1" x14ac:dyDescent="0.2">
      <c r="A128" s="50"/>
      <c r="B128" s="72"/>
      <c r="D128" s="82"/>
      <c r="E128" s="53"/>
      <c r="F128" s="80"/>
      <c r="G128" s="55"/>
      <c r="H128" s="64"/>
      <c r="I128" s="65"/>
      <c r="J128" s="65"/>
      <c r="K128" s="65"/>
      <c r="L128" s="65"/>
      <c r="M128" s="65"/>
    </row>
  </sheetData>
  <sortState xmlns:xlrd2="http://schemas.microsoft.com/office/spreadsheetml/2017/richdata2" ref="A10:M19">
    <sortCondition ref="A10:A19"/>
  </sortState>
  <phoneticPr fontId="18" type="noConversion"/>
  <hyperlinks>
    <hyperlink ref="G67" r:id="rId1" xr:uid="{88D956B0-41D0-004B-AE94-CD9B2D2F162B}"/>
    <hyperlink ref="G55" r:id="rId2" xr:uid="{2E00131C-E1B8-FD4A-9672-BD2A94DEE673}"/>
    <hyperlink ref="G54" r:id="rId3" xr:uid="{04E2105F-C5E4-CF49-BED0-0BC381F73B69}"/>
    <hyperlink ref="G56" r:id="rId4" xr:uid="{3F73E1AD-6285-A545-A480-BF37CEDD7F56}"/>
    <hyperlink ref="G89" r:id="rId5" xr:uid="{C78A4BDE-9AE4-1B4E-95A4-B1ACB51E39F6}"/>
    <hyperlink ref="G95" r:id="rId6" xr:uid="{EAE1F6E0-D540-1A42-A2C1-A34BDD5F7A12}"/>
    <hyperlink ref="G38" r:id="rId7" xr:uid="{905CF9E9-1C00-A64C-A06C-11C6F99E35BE}"/>
    <hyperlink ref="G39" r:id="rId8" xr:uid="{1FE1C325-AF7E-1546-B8A8-501220540F8A}"/>
    <hyperlink ref="G42" r:id="rId9" xr:uid="{47206326-BA4E-6747-A494-BF5090A87D60}"/>
    <hyperlink ref="G43" r:id="rId10" xr:uid="{BC56AAE1-5B68-7546-A1D7-4EAAAF488AEB}"/>
    <hyperlink ref="G44" r:id="rId11" xr:uid="{15D8C08F-14D6-D24A-8884-87674DA72C05}"/>
    <hyperlink ref="G45" r:id="rId12" xr:uid="{07B53D3B-6C09-024B-B4B0-EAE009DCF080}"/>
    <hyperlink ref="G46" r:id="rId13" xr:uid="{59BB16A7-B604-8D4A-ADE1-D6A226C69FC9}"/>
    <hyperlink ref="G41" r:id="rId14" xr:uid="{20CC7B2B-BB4C-4C4E-A41E-AD39644295C2}"/>
    <hyperlink ref="G47" r:id="rId15" xr:uid="{6E5F949A-E37D-154A-871A-31459B26388E}"/>
    <hyperlink ref="G48" r:id="rId16" xr:uid="{2B2B8027-58FB-5049-8812-3909886C3C07}"/>
    <hyperlink ref="G49" r:id="rId17" xr:uid="{76359BF0-5A9F-B94D-988A-15063E5A6D48}"/>
    <hyperlink ref="G108" r:id="rId18" xr:uid="{AA81B4CB-2644-B84F-BE66-9841F524FFA1}"/>
    <hyperlink ref="G35" r:id="rId19" xr:uid="{71F00205-F8FC-094D-8846-2EDE435A461F}"/>
    <hyperlink ref="G110" r:id="rId20" xr:uid="{20B7AD6A-CDCF-B74C-AE1F-30B36677D799}"/>
    <hyperlink ref="G111" r:id="rId21" xr:uid="{5128A14F-DE7C-2B46-B6A6-D7C590759E8A}"/>
    <hyperlink ref="G112" r:id="rId22" xr:uid="{D4C01382-825A-2F47-A2E9-E96058F6ABD0}"/>
    <hyperlink ref="G113" r:id="rId23" xr:uid="{BA262571-B65A-6E4C-AEE2-362FC43ED5D7}"/>
    <hyperlink ref="G53" r:id="rId24" xr:uid="{9B0A4B2F-9166-A448-8AD9-EE9BE95555A5}"/>
    <hyperlink ref="G120" r:id="rId25" xr:uid="{8A6093BE-C82D-C945-ACDE-E478BBBFD409}"/>
    <hyperlink ref="G121" r:id="rId26" xr:uid="{6BCE4850-A481-0A46-8668-3B137792043C}"/>
    <hyperlink ref="G65" r:id="rId27" xr:uid="{2005BFA3-7C84-014F-92FF-885D89167278}"/>
    <hyperlink ref="G97" r:id="rId28" xr:uid="{63B83574-BD94-7B4B-A963-69EDB4127110}"/>
    <hyperlink ref="G99" r:id="rId29" xr:uid="{B2588FF8-F505-1E4E-9B34-36BABE8C6CBC}"/>
    <hyperlink ref="G101" r:id="rId30" xr:uid="{51061C76-C28C-2443-8647-AF2F570453B7}"/>
    <hyperlink ref="G33" r:id="rId31" xr:uid="{5577A772-FAFD-2546-B358-7353124AF60B}"/>
    <hyperlink ref="G37" r:id="rId32" xr:uid="{F59037AC-5639-E445-9E4F-FC29B35C05A6}"/>
    <hyperlink ref="G11" r:id="rId33" xr:uid="{95DD1CDC-D9A2-A94E-944A-0A64FB325AA1}"/>
    <hyperlink ref="G16" r:id="rId34" xr:uid="{C11CD363-C2EE-444F-8355-48D6A6CD0104}"/>
    <hyperlink ref="G15" r:id="rId35" xr:uid="{FD9B9CBA-5615-AA43-9341-A586221FB99D}"/>
    <hyperlink ref="G10" r:id="rId36" xr:uid="{7C3A8A21-62AD-DD48-9B35-6E388F12A2D5}"/>
    <hyperlink ref="G60" r:id="rId37" xr:uid="{E5214F82-4492-8E42-873E-405E652A2B63}"/>
    <hyperlink ref="H11" r:id="rId38" xr:uid="{DF7A6584-85B2-D44A-9795-083A601C5ADC}"/>
    <hyperlink ref="G13" r:id="rId39" xr:uid="{88E12551-FA4C-E345-B550-EE1DE65881EC}"/>
    <hyperlink ref="G62" r:id="rId40" xr:uid="{AD423249-EF21-3846-9767-86D9CF2A5C77}"/>
    <hyperlink ref="G12" r:id="rId41" xr:uid="{A21652E7-4FF4-094A-A595-94587F27E6BD}"/>
    <hyperlink ref="G6" r:id="rId42" xr:uid="{64C5614E-3CB0-D447-B91E-805A86A3A9F1}"/>
    <hyperlink ref="G5" r:id="rId43" xr:uid="{00F48A83-E9A0-4845-AD5E-D271624134FC}"/>
    <hyperlink ref="G4" r:id="rId44" xr:uid="{52E7C2A4-A4C7-AB45-A677-52C54249AA91}"/>
  </hyperlinks>
  <pageMargins left="0.25" right="0.25" top="0.75" bottom="0.75" header="0.3" footer="0.3"/>
  <pageSetup scale="65" orientation="landscape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30AB0-54A7-CF45-B481-3ECCDD2248F2}">
  <dimension ref="A1:D5"/>
  <sheetViews>
    <sheetView workbookViewId="0">
      <selection sqref="A1:XFD1048576"/>
    </sheetView>
  </sheetViews>
  <sheetFormatPr baseColWidth="10" defaultColWidth="46.83203125" defaultRowHeight="24" x14ac:dyDescent="0.3"/>
  <cols>
    <col min="1" max="2" width="46.83203125" style="88"/>
    <col min="3" max="3" width="46.83203125" style="91"/>
    <col min="4" max="4" width="46.83203125" style="90"/>
    <col min="5" max="16384" width="46.83203125" style="88"/>
  </cols>
  <sheetData>
    <row r="1" spans="1:4" ht="25" x14ac:dyDescent="0.3">
      <c r="A1" s="88" t="s">
        <v>358</v>
      </c>
    </row>
    <row r="4" spans="1:4" x14ac:dyDescent="0.3">
      <c r="A4" s="88">
        <v>1</v>
      </c>
    </row>
    <row r="5" spans="1:4" ht="78" x14ac:dyDescent="0.3">
      <c r="B5" s="89" t="s">
        <v>359</v>
      </c>
      <c r="C5" s="91">
        <v>235.99</v>
      </c>
      <c r="D5" s="90" t="s">
        <v>360</v>
      </c>
    </row>
  </sheetData>
  <hyperlinks>
    <hyperlink ref="D5" r:id="rId1" xr:uid="{54B8F9A9-A07E-1948-91C1-B070351E151E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2CEF9-9723-164A-A22C-5CC73672BF13}">
  <dimension ref="A3:G14"/>
  <sheetViews>
    <sheetView workbookViewId="0">
      <selection activeCell="B5" sqref="B5"/>
    </sheetView>
  </sheetViews>
  <sheetFormatPr baseColWidth="10" defaultRowHeight="27" x14ac:dyDescent="0.35"/>
  <cols>
    <col min="1" max="1" width="18.5" style="3" customWidth="1"/>
    <col min="2" max="2" width="51.6640625" style="4" customWidth="1"/>
    <col min="3" max="4" width="10.83203125" style="3"/>
    <col min="5" max="5" width="20.5" style="5" customWidth="1"/>
    <col min="6" max="6" width="25.1640625" style="5" customWidth="1"/>
    <col min="7" max="7" width="10.83203125" style="5"/>
    <col min="8" max="16384" width="10.83203125" style="3"/>
  </cols>
  <sheetData>
    <row r="3" spans="1:6" ht="28" x14ac:dyDescent="0.35">
      <c r="A3" s="3" t="s">
        <v>128</v>
      </c>
      <c r="B3" s="4" t="s">
        <v>130</v>
      </c>
    </row>
    <row r="5" spans="1:6" ht="28" x14ac:dyDescent="0.35">
      <c r="B5" s="47" t="s">
        <v>129</v>
      </c>
      <c r="E5" s="5">
        <v>194</v>
      </c>
    </row>
    <row r="6" spans="1:6" ht="28" x14ac:dyDescent="0.35">
      <c r="B6" s="4" t="s">
        <v>131</v>
      </c>
      <c r="E6" s="5">
        <v>135.99</v>
      </c>
    </row>
    <row r="7" spans="1:6" ht="28" x14ac:dyDescent="0.35">
      <c r="B7" s="4" t="s">
        <v>132</v>
      </c>
      <c r="E7" s="5">
        <v>129.75</v>
      </c>
    </row>
    <row r="9" spans="1:6" ht="56" x14ac:dyDescent="0.35">
      <c r="B9" s="4" t="s">
        <v>133</v>
      </c>
      <c r="E9" s="5">
        <v>203.15</v>
      </c>
    </row>
    <row r="11" spans="1:6" ht="56" x14ac:dyDescent="0.35">
      <c r="B11" s="4" t="s">
        <v>135</v>
      </c>
    </row>
    <row r="12" spans="1:6" ht="28" x14ac:dyDescent="0.35">
      <c r="B12" s="4" t="s">
        <v>134</v>
      </c>
    </row>
    <row r="14" spans="1:6" ht="28" x14ac:dyDescent="0.35">
      <c r="B14" s="4" t="s">
        <v>332</v>
      </c>
      <c r="E14" s="5">
        <v>126</v>
      </c>
      <c r="F14" s="5" t="s">
        <v>9</v>
      </c>
    </row>
  </sheetData>
  <pageMargins left="0.7" right="0.7" top="0.75" bottom="0.75" header="0.3" footer="0.3"/>
  <pageSetup orientation="portrait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3EB98-6F72-8D4C-B590-9CC05769615A}">
  <dimension ref="B6:D17"/>
  <sheetViews>
    <sheetView workbookViewId="0">
      <selection activeCell="D10" sqref="D10"/>
    </sheetView>
  </sheetViews>
  <sheetFormatPr baseColWidth="10" defaultRowHeight="22" x14ac:dyDescent="0.2"/>
  <cols>
    <col min="2" max="3" width="33.33203125" style="20" customWidth="1"/>
    <col min="4" max="4" width="18.5" customWidth="1"/>
  </cols>
  <sheetData>
    <row r="6" spans="2:4" ht="23" x14ac:dyDescent="0.2">
      <c r="B6" s="20" t="s">
        <v>94</v>
      </c>
      <c r="D6" s="24">
        <v>152.99</v>
      </c>
    </row>
    <row r="7" spans="2:4" x14ac:dyDescent="0.2">
      <c r="D7" s="24"/>
    </row>
    <row r="8" spans="2:4" x14ac:dyDescent="0.2">
      <c r="C8"/>
    </row>
    <row r="9" spans="2:4" ht="69" x14ac:dyDescent="0.2">
      <c r="B9" s="20" t="s">
        <v>97</v>
      </c>
      <c r="D9" s="24">
        <v>215</v>
      </c>
    </row>
    <row r="10" spans="2:4" ht="23" x14ac:dyDescent="0.2">
      <c r="C10" s="20" t="s">
        <v>119</v>
      </c>
      <c r="D10" s="45">
        <f>SUM(D6:D9)</f>
        <v>367.99</v>
      </c>
    </row>
    <row r="11" spans="2:4" x14ac:dyDescent="0.2">
      <c r="C11"/>
    </row>
    <row r="14" spans="2:4" x14ac:dyDescent="0.2">
      <c r="C14"/>
    </row>
    <row r="15" spans="2:4" ht="23" x14ac:dyDescent="0.2">
      <c r="B15" s="20" t="s">
        <v>34</v>
      </c>
    </row>
    <row r="16" spans="2:4" ht="69" x14ac:dyDescent="0.2">
      <c r="B16" s="20" t="s">
        <v>96</v>
      </c>
      <c r="D16" s="24">
        <v>139</v>
      </c>
    </row>
    <row r="17" spans="2:4" ht="46" x14ac:dyDescent="0.2">
      <c r="B17" s="20" t="s">
        <v>95</v>
      </c>
      <c r="D17" s="24">
        <v>229</v>
      </c>
    </row>
  </sheetData>
  <pageMargins left="0.7" right="0.7" top="0.75" bottom="0.75" header="0.3" footer="0.3"/>
  <pageSetup orientation="portrait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05736-EF87-1A4C-B0D7-C73E9E97F3F4}">
  <dimension ref="A3:D25"/>
  <sheetViews>
    <sheetView tabSelected="1" workbookViewId="0">
      <selection activeCell="A3" sqref="A3"/>
    </sheetView>
  </sheetViews>
  <sheetFormatPr baseColWidth="10" defaultRowHeight="22" x14ac:dyDescent="0.3"/>
  <cols>
    <col min="1" max="1" width="35.6640625" style="92" customWidth="1"/>
    <col min="2" max="2" width="51.1640625" style="92" customWidth="1"/>
    <col min="3" max="3" width="41.1640625" style="92" customWidth="1"/>
    <col min="4" max="4" width="18" style="93" customWidth="1"/>
    <col min="5" max="16384" width="10.83203125" style="92"/>
  </cols>
  <sheetData>
    <row r="3" spans="1:4" ht="23" x14ac:dyDescent="0.3">
      <c r="B3" s="92" t="s">
        <v>364</v>
      </c>
      <c r="C3" s="92" t="s">
        <v>365</v>
      </c>
      <c r="D3" s="93">
        <v>36.65</v>
      </c>
    </row>
    <row r="13" spans="1:4" ht="23" x14ac:dyDescent="0.3">
      <c r="A13" s="92" t="s">
        <v>362</v>
      </c>
      <c r="B13" s="92" t="s">
        <v>363</v>
      </c>
      <c r="C13" s="92" t="s">
        <v>361</v>
      </c>
    </row>
    <row r="22" spans="1:1" ht="46" x14ac:dyDescent="0.3">
      <c r="A22" s="92" t="s">
        <v>137</v>
      </c>
    </row>
    <row r="23" spans="1:1" ht="23" x14ac:dyDescent="0.3">
      <c r="A23" s="92" t="s">
        <v>138</v>
      </c>
    </row>
    <row r="24" spans="1:1" ht="46" x14ac:dyDescent="0.3">
      <c r="A24" s="92" t="s">
        <v>139</v>
      </c>
    </row>
    <row r="25" spans="1:1" ht="23" x14ac:dyDescent="0.3">
      <c r="A25" s="92" t="s">
        <v>140</v>
      </c>
    </row>
  </sheetData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3</vt:i4>
      </vt:variant>
    </vt:vector>
  </HeadingPairs>
  <TitlesOfParts>
    <vt:vector size="13" baseType="lpstr">
      <vt:lpstr>Project Costs</vt:lpstr>
      <vt:lpstr>Stand</vt:lpstr>
      <vt:lpstr>Paint </vt:lpstr>
      <vt:lpstr>Plumbing</vt:lpstr>
      <vt:lpstr>Pump</vt:lpstr>
      <vt:lpstr>Lights</vt:lpstr>
      <vt:lpstr>Heaters</vt:lpstr>
      <vt:lpstr>Rock</vt:lpstr>
      <vt:lpstr>ATO</vt:lpstr>
      <vt:lpstr>Maintenance</vt:lpstr>
      <vt:lpstr>Lights!Print_Area</vt:lpstr>
      <vt:lpstr>Plumbing!Print_Area</vt:lpstr>
      <vt:lpstr>Pump!Print_Area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 Neumann</dc:creator>
  <cp:lastModifiedBy>Rene Neumann</cp:lastModifiedBy>
  <cp:lastPrinted>2024-03-23T23:30:54Z</cp:lastPrinted>
  <dcterms:created xsi:type="dcterms:W3CDTF">2024-03-13T20:32:08Z</dcterms:created>
  <dcterms:modified xsi:type="dcterms:W3CDTF">2024-04-04T15:39:53Z</dcterms:modified>
</cp:coreProperties>
</file>