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ive 2\Reef\"/>
    </mc:Choice>
  </mc:AlternateContent>
  <xr:revisionPtr revIDLastSave="0" documentId="13_ncr:1_{6CA11949-793A-413B-8972-852318F09370}" xr6:coauthVersionLast="47" xr6:coauthVersionMax="47" xr10:uidLastSave="{00000000-0000-0000-0000-000000000000}"/>
  <bookViews>
    <workbookView xWindow="3540" yWindow="900" windowWidth="21600" windowHeight="11385" xr2:uid="{9293F603-849B-4607-BF14-D69C550F0151}"/>
  </bookViews>
  <sheets>
    <sheet name="Auto Light Schedule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 l="1"/>
  <c r="F12" i="1"/>
  <c r="E12" i="1"/>
  <c r="D12" i="1"/>
  <c r="C12" i="1"/>
  <c r="G11" i="1"/>
  <c r="F11" i="1"/>
  <c r="E11" i="1"/>
  <c r="D11" i="1"/>
  <c r="C11" i="1"/>
  <c r="G10" i="1"/>
  <c r="F10" i="1"/>
  <c r="E10" i="1"/>
  <c r="D10" i="1"/>
  <c r="C10" i="1"/>
  <c r="G9" i="1"/>
  <c r="F9" i="1"/>
  <c r="E9" i="1"/>
  <c r="D9" i="1"/>
  <c r="C9" i="1"/>
  <c r="G8" i="1"/>
  <c r="F8" i="1"/>
  <c r="E8" i="1"/>
  <c r="D8" i="1"/>
  <c r="C8" i="1"/>
  <c r="G7" i="1"/>
  <c r="F7" i="1"/>
  <c r="E7" i="1"/>
  <c r="D7" i="1"/>
  <c r="C7" i="1"/>
  <c r="G6" i="1"/>
  <c r="F6" i="1"/>
  <c r="E6" i="1"/>
  <c r="D6" i="1"/>
  <c r="C6" i="1"/>
  <c r="G5" i="1"/>
  <c r="F5" i="1"/>
  <c r="E5" i="1"/>
  <c r="D5" i="1"/>
  <c r="C5" i="1"/>
  <c r="G4" i="1"/>
  <c r="F4" i="1"/>
  <c r="E4" i="1"/>
  <c r="D4" i="1"/>
  <c r="C4" i="1"/>
  <c r="I23" i="1"/>
  <c r="I26" i="1"/>
  <c r="I18" i="1"/>
  <c r="I11" i="1"/>
  <c r="I14" i="1"/>
  <c r="I8" i="1"/>
  <c r="I13" i="1"/>
  <c r="J14" i="1"/>
  <c r="I9" i="1"/>
  <c r="I24" i="1"/>
  <c r="I10" i="1"/>
  <c r="I19" i="1"/>
  <c r="I25" i="1"/>
  <c r="I15" i="1"/>
  <c r="I21" i="1"/>
  <c r="I6" i="1"/>
  <c r="I27" i="1"/>
  <c r="I22" i="1"/>
  <c r="I5" i="1"/>
  <c r="I17" i="1"/>
  <c r="J6" i="1"/>
  <c r="I16" i="1"/>
  <c r="J23" i="1"/>
  <c r="I12" i="1"/>
  <c r="I4" i="1"/>
  <c r="I20" i="1"/>
  <c r="J26" i="1"/>
  <c r="L6" i="1"/>
  <c r="J21" i="1"/>
  <c r="I7" i="1"/>
  <c r="J5" i="1"/>
  <c r="J18" i="1"/>
  <c r="J11" i="1"/>
  <c r="J8" i="1"/>
  <c r="J13" i="1"/>
  <c r="L14" i="1"/>
  <c r="J9" i="1"/>
  <c r="J24" i="1"/>
  <c r="J10" i="1"/>
  <c r="J19" i="1"/>
  <c r="J25" i="1"/>
  <c r="J15" i="1"/>
  <c r="J27" i="1"/>
  <c r="J22" i="1"/>
  <c r="J17" i="1"/>
  <c r="J16" i="1"/>
  <c r="L23" i="1"/>
  <c r="J12" i="1"/>
  <c r="J4" i="1"/>
  <c r="J20" i="1"/>
  <c r="L26" i="1"/>
  <c r="P6" i="1"/>
  <c r="L21" i="1"/>
  <c r="J7" i="1"/>
  <c r="L5" i="1"/>
  <c r="L18" i="1"/>
  <c r="L11" i="1"/>
  <c r="L8" i="1"/>
  <c r="L13" i="1"/>
  <c r="P14" i="1"/>
  <c r="L9" i="1"/>
  <c r="L24" i="1"/>
  <c r="L10" i="1"/>
  <c r="L19" i="1"/>
  <c r="L25" i="1"/>
  <c r="L15" i="1"/>
  <c r="L27" i="1"/>
  <c r="L22" i="1"/>
  <c r="L17" i="1"/>
  <c r="L16" i="1"/>
  <c r="P23" i="1"/>
  <c r="L12" i="1"/>
  <c r="L4" i="1"/>
  <c r="L20" i="1"/>
  <c r="P26" i="1"/>
  <c r="R6" i="1"/>
  <c r="P21" i="1"/>
  <c r="L7" i="1"/>
  <c r="P5" i="1"/>
  <c r="P18" i="1"/>
  <c r="P11" i="1"/>
  <c r="P8" i="1"/>
  <c r="P13" i="1"/>
  <c r="R14" i="1"/>
  <c r="P9" i="1"/>
  <c r="P24" i="1"/>
  <c r="P10" i="1"/>
  <c r="P19" i="1"/>
  <c r="P25" i="1"/>
  <c r="P15" i="1"/>
  <c r="P27" i="1"/>
  <c r="P22" i="1"/>
  <c r="P17" i="1"/>
  <c r="P16" i="1"/>
  <c r="R23" i="1"/>
  <c r="P12" i="1"/>
  <c r="P4" i="1"/>
  <c r="P20" i="1"/>
  <c r="R26" i="1"/>
  <c r="T6" i="1"/>
  <c r="R21" i="1"/>
  <c r="P7" i="1"/>
  <c r="R5" i="1"/>
  <c r="R18" i="1"/>
  <c r="R11" i="1"/>
  <c r="R8" i="1"/>
  <c r="R13" i="1"/>
  <c r="T14" i="1"/>
  <c r="R9" i="1"/>
  <c r="R24" i="1"/>
  <c r="R10" i="1"/>
  <c r="R19" i="1"/>
  <c r="R25" i="1"/>
  <c r="R15" i="1"/>
  <c r="R27" i="1"/>
  <c r="R22" i="1"/>
  <c r="R17" i="1"/>
  <c r="R16" i="1"/>
  <c r="T23" i="1"/>
  <c r="R12" i="1"/>
  <c r="R4" i="1"/>
  <c r="R20" i="1"/>
  <c r="T26" i="1"/>
  <c r="T21" i="1"/>
  <c r="R7" i="1"/>
  <c r="T5" i="1"/>
  <c r="T18" i="1"/>
  <c r="T11" i="1"/>
  <c r="T8" i="1"/>
  <c r="T13" i="1"/>
  <c r="T9" i="1"/>
  <c r="T24" i="1"/>
  <c r="T10" i="1"/>
  <c r="T19" i="1"/>
  <c r="T25" i="1"/>
  <c r="T15" i="1"/>
  <c r="T27" i="1"/>
  <c r="T22" i="1"/>
  <c r="T17" i="1"/>
  <c r="T16" i="1"/>
  <c r="T12" i="1"/>
  <c r="T4" i="1"/>
  <c r="T20" i="1"/>
  <c r="T7" i="1"/>
  <c r="U7" i="1" l="1"/>
  <c r="U20" i="1"/>
  <c r="U4" i="1"/>
  <c r="U12" i="1"/>
  <c r="U16" i="1"/>
  <c r="U17" i="1"/>
  <c r="U22" i="1"/>
  <c r="U27" i="1"/>
  <c r="U15" i="1"/>
  <c r="U25" i="1"/>
  <c r="U19" i="1"/>
  <c r="U10" i="1"/>
  <c r="U24" i="1"/>
  <c r="U9" i="1"/>
  <c r="U13" i="1"/>
  <c r="U8" i="1"/>
  <c r="U11" i="1"/>
  <c r="U18" i="1"/>
  <c r="U5" i="1"/>
  <c r="S7" i="1"/>
  <c r="U21" i="1"/>
  <c r="U26" i="1"/>
  <c r="S20" i="1"/>
  <c r="S4" i="1"/>
  <c r="S12" i="1"/>
  <c r="U23" i="1"/>
  <c r="S16" i="1"/>
  <c r="S17" i="1"/>
  <c r="S22" i="1"/>
  <c r="S27" i="1"/>
  <c r="S15" i="1"/>
  <c r="S25" i="1"/>
  <c r="S19" i="1"/>
  <c r="S10" i="1"/>
  <c r="S24" i="1"/>
  <c r="S9" i="1"/>
  <c r="U14" i="1"/>
  <c r="S13" i="1"/>
  <c r="S8" i="1"/>
  <c r="S11" i="1"/>
  <c r="S18" i="1"/>
  <c r="S5" i="1"/>
  <c r="Q7" i="1"/>
  <c r="S21" i="1"/>
  <c r="U6" i="1"/>
  <c r="S26" i="1"/>
  <c r="Q20" i="1"/>
  <c r="Q4" i="1"/>
  <c r="Q12" i="1"/>
  <c r="S23" i="1"/>
  <c r="Q16" i="1"/>
  <c r="Q17" i="1"/>
  <c r="Q22" i="1"/>
  <c r="Q27" i="1"/>
  <c r="Q15" i="1"/>
  <c r="Q25" i="1"/>
  <c r="Q19" i="1"/>
  <c r="Q10" i="1"/>
  <c r="Q24" i="1"/>
  <c r="Q9" i="1"/>
  <c r="S14" i="1"/>
  <c r="Q13" i="1"/>
  <c r="Q8" i="1"/>
  <c r="Q11" i="1"/>
  <c r="Q18" i="1"/>
  <c r="Q5" i="1"/>
  <c r="M7" i="1"/>
  <c r="Q21" i="1"/>
  <c r="S6" i="1"/>
  <c r="Q26" i="1"/>
  <c r="M20" i="1"/>
  <c r="M4" i="1"/>
  <c r="M12" i="1"/>
  <c r="Q23" i="1"/>
  <c r="M16" i="1"/>
  <c r="M17" i="1"/>
  <c r="M22" i="1"/>
  <c r="M27" i="1"/>
  <c r="M15" i="1"/>
  <c r="M25" i="1"/>
  <c r="M19" i="1"/>
  <c r="M10" i="1"/>
  <c r="M24" i="1"/>
  <c r="M9" i="1"/>
  <c r="Q14" i="1"/>
  <c r="M13" i="1"/>
  <c r="M8" i="1"/>
  <c r="M11" i="1"/>
  <c r="M18" i="1"/>
  <c r="M5" i="1"/>
  <c r="K7" i="1"/>
  <c r="M21" i="1"/>
  <c r="Q6" i="1"/>
  <c r="M26" i="1"/>
  <c r="K20" i="1"/>
  <c r="K4" i="1"/>
  <c r="K12" i="1"/>
  <c r="M23" i="1"/>
  <c r="K16" i="1"/>
  <c r="K17" i="1"/>
  <c r="K22" i="1"/>
  <c r="K27" i="1"/>
  <c r="K15" i="1"/>
  <c r="K25" i="1"/>
  <c r="K19" i="1"/>
  <c r="K10" i="1"/>
  <c r="K24" i="1"/>
  <c r="K9" i="1"/>
  <c r="M14" i="1"/>
  <c r="K13" i="1"/>
  <c r="K8" i="1"/>
  <c r="K11" i="1"/>
  <c r="K18" i="1"/>
  <c r="K5" i="1"/>
  <c r="N7" i="1"/>
  <c r="O7" i="1" s="1"/>
  <c r="K21" i="1"/>
  <c r="M6" i="1"/>
  <c r="K26" i="1"/>
  <c r="N20" i="1"/>
  <c r="O20" i="1" s="1"/>
  <c r="N4" i="1"/>
  <c r="O4" i="1" s="1"/>
  <c r="N12" i="1"/>
  <c r="O12" i="1" s="1"/>
  <c r="K23" i="1"/>
  <c r="N16" i="1"/>
  <c r="O16" i="1" s="1"/>
  <c r="K6" i="1"/>
  <c r="N17" i="1"/>
  <c r="O17" i="1" s="1"/>
  <c r="N5" i="1"/>
  <c r="O5" i="1" s="1"/>
  <c r="N22" i="1"/>
  <c r="O22" i="1" s="1"/>
  <c r="N27" i="1"/>
  <c r="O27" i="1" s="1"/>
  <c r="N6" i="1"/>
  <c r="O6" i="1" s="1"/>
  <c r="N21" i="1"/>
  <c r="O21" i="1" s="1"/>
  <c r="N15" i="1"/>
  <c r="O15" i="1" s="1"/>
  <c r="N25" i="1"/>
  <c r="O25" i="1" s="1"/>
  <c r="N19" i="1"/>
  <c r="O19" i="1" s="1"/>
  <c r="N10" i="1"/>
  <c r="O10" i="1" s="1"/>
  <c r="N24" i="1"/>
  <c r="O24" i="1" s="1"/>
  <c r="N9" i="1"/>
  <c r="O9" i="1" s="1"/>
  <c r="K14" i="1"/>
  <c r="N13" i="1"/>
  <c r="O13" i="1" s="1"/>
  <c r="N8" i="1"/>
  <c r="O8" i="1" s="1"/>
  <c r="N14" i="1"/>
  <c r="O14" i="1" s="1"/>
  <c r="N11" i="1"/>
  <c r="O11" i="1" s="1"/>
  <c r="N18" i="1"/>
  <c r="O18" i="1" s="1"/>
  <c r="N26" i="1"/>
  <c r="O26" i="1" s="1"/>
  <c r="N23" i="1"/>
  <c r="O23" i="1" s="1"/>
</calcChain>
</file>

<file path=xl/sharedStrings.xml><?xml version="1.0" encoding="utf-8"?>
<sst xmlns="http://schemas.openxmlformats.org/spreadsheetml/2006/main" count="27" uniqueCount="13">
  <si>
    <t>Channel Percentage of Royal Blue</t>
  </si>
  <si>
    <t>Royal Blue Setpoints</t>
  </si>
  <si>
    <t>Data</t>
  </si>
  <si>
    <t>Time</t>
  </si>
  <si>
    <t>R Blue (Ch. 3)</t>
  </si>
  <si>
    <t>Red (Ch. 1)</t>
  </si>
  <si>
    <t>Green (Ch. 2)</t>
  </si>
  <si>
    <t>White (Ch. 4)</t>
  </si>
  <si>
    <t>C Blue (Ch. 5)</t>
  </si>
  <si>
    <t>Violet (Ch. 6)</t>
  </si>
  <si>
    <t>Moonlights</t>
  </si>
  <si>
    <t xml:space="preserve">For "FREE" Excel Spline Add-on: </t>
  </si>
  <si>
    <t>https://www.srs1software.com/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</si>
</sst>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A162D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9" fontId="0" fillId="4" borderId="4" xfId="0" applyNumberFormat="1" applyFill="1" applyBorder="1" applyAlignment="1">
      <alignment horizontal="center"/>
    </xf>
    <xf numFmtId="9" fontId="0" fillId="4" borderId="5" xfId="0" applyNumberFormat="1" applyFill="1" applyBorder="1" applyAlignment="1">
      <alignment horizontal="center"/>
    </xf>
    <xf numFmtId="9" fontId="0" fillId="4" borderId="6" xfId="0" applyNumberFormat="1" applyFill="1" applyBorder="1" applyAlignment="1">
      <alignment horizontal="center"/>
    </xf>
    <xf numFmtId="0" fontId="1" fillId="3" borderId="7" xfId="0" applyFont="1" applyFill="1" applyBorder="1"/>
    <xf numFmtId="0" fontId="1" fillId="5" borderId="0" xfId="0" applyFont="1" applyFill="1"/>
    <xf numFmtId="0" fontId="1" fillId="3" borderId="8" xfId="0" applyFont="1" applyFill="1" applyBorder="1"/>
    <xf numFmtId="0" fontId="1" fillId="3" borderId="9" xfId="0" applyFont="1" applyFill="1" applyBorder="1"/>
    <xf numFmtId="0" fontId="1" fillId="3" borderId="10" xfId="0" applyFont="1" applyFill="1" applyBorder="1"/>
    <xf numFmtId="0" fontId="1" fillId="3" borderId="11" xfId="0" applyFont="1" applyFill="1" applyBorder="1"/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0" fillId="4" borderId="15" xfId="0" applyFill="1" applyBorder="1"/>
    <xf numFmtId="0" fontId="0" fillId="4" borderId="16" xfId="0" applyFill="1" applyBorder="1"/>
    <xf numFmtId="1" fontId="0" fillId="6" borderId="16" xfId="0" applyNumberFormat="1" applyFill="1" applyBorder="1"/>
    <xf numFmtId="1" fontId="0" fillId="6" borderId="17" xfId="0" applyNumberFormat="1" applyFill="1" applyBorder="1"/>
    <xf numFmtId="0" fontId="0" fillId="0" borderId="15" xfId="0" applyBorder="1"/>
    <xf numFmtId="1" fontId="0" fillId="0" borderId="16" xfId="0" applyNumberFormat="1" applyBorder="1"/>
    <xf numFmtId="1" fontId="0" fillId="7" borderId="16" xfId="0" applyNumberFormat="1" applyFill="1" applyBorder="1"/>
    <xf numFmtId="1" fontId="0" fillId="8" borderId="16" xfId="0" applyNumberFormat="1" applyFill="1" applyBorder="1"/>
    <xf numFmtId="1" fontId="0" fillId="9" borderId="16" xfId="0" applyNumberFormat="1" applyFill="1" applyBorder="1"/>
    <xf numFmtId="1" fontId="0" fillId="10" borderId="16" xfId="0" applyNumberFormat="1" applyFill="1" applyBorder="1"/>
    <xf numFmtId="1" fontId="0" fillId="0" borderId="17" xfId="0" applyNumberFormat="1" applyBorder="1"/>
    <xf numFmtId="1" fontId="0" fillId="11" borderId="16" xfId="0" applyNumberFormat="1" applyFill="1" applyBorder="1"/>
    <xf numFmtId="0" fontId="0" fillId="4" borderId="18" xfId="0" applyFill="1" applyBorder="1"/>
    <xf numFmtId="0" fontId="0" fillId="4" borderId="19" xfId="0" applyFill="1" applyBorder="1"/>
    <xf numFmtId="0" fontId="0" fillId="4" borderId="20" xfId="0" applyFill="1" applyBorder="1"/>
    <xf numFmtId="0" fontId="0" fillId="0" borderId="19" xfId="0" applyBorder="1"/>
    <xf numFmtId="0" fontId="0" fillId="4" borderId="2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'Auto Light Schedule'!$K$3</c:f>
              <c:strCache>
                <c:ptCount val="1"/>
                <c:pt idx="0">
                  <c:v>Red (Ch. 1)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'Auto Light Schedule'!$K$4:$K$27</c:f>
              <c:numCache>
                <c:formatCode>0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6</c:v>
                </c:pt>
                <c:pt idx="8">
                  <c:v>10</c:v>
                </c:pt>
                <c:pt idx="9">
                  <c:v>10</c:v>
                </c:pt>
                <c:pt idx="10">
                  <c:v>11</c:v>
                </c:pt>
                <c:pt idx="11">
                  <c:v>11</c:v>
                </c:pt>
                <c:pt idx="12">
                  <c:v>11</c:v>
                </c:pt>
                <c:pt idx="13">
                  <c:v>11</c:v>
                </c:pt>
                <c:pt idx="14">
                  <c:v>11</c:v>
                </c:pt>
                <c:pt idx="15">
                  <c:v>10</c:v>
                </c:pt>
                <c:pt idx="16">
                  <c:v>10</c:v>
                </c:pt>
                <c:pt idx="17">
                  <c:v>6</c:v>
                </c:pt>
                <c:pt idx="18">
                  <c:v>2</c:v>
                </c:pt>
                <c:pt idx="19">
                  <c:v>1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2D-4318-ACC3-568C810814E4}"/>
            </c:ext>
          </c:extLst>
        </c:ser>
        <c:ser>
          <c:idx val="2"/>
          <c:order val="2"/>
          <c:tx>
            <c:strRef>
              <c:f>'Auto Light Schedule'!$M$3</c:f>
              <c:strCache>
                <c:ptCount val="1"/>
                <c:pt idx="0">
                  <c:v>Green (Ch. 2)</c:v>
                </c:pt>
              </c:strCache>
            </c:strRef>
          </c:tx>
          <c:spPr>
            <a:ln w="28575" cap="rnd">
              <a:solidFill>
                <a:srgbClr val="92D050"/>
              </a:solidFill>
              <a:round/>
            </a:ln>
            <a:effectLst/>
          </c:spPr>
          <c:marker>
            <c:symbol val="none"/>
          </c:marker>
          <c:val>
            <c:numRef>
              <c:f>'Auto Light Schedule'!$M$4:$M$27</c:f>
              <c:numCache>
                <c:formatCode>0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3</c:v>
                </c:pt>
                <c:pt idx="7">
                  <c:v>9</c:v>
                </c:pt>
                <c:pt idx="8">
                  <c:v>14</c:v>
                </c:pt>
                <c:pt idx="9">
                  <c:v>14</c:v>
                </c:pt>
                <c:pt idx="10">
                  <c:v>14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14</c:v>
                </c:pt>
                <c:pt idx="15">
                  <c:v>14</c:v>
                </c:pt>
                <c:pt idx="16">
                  <c:v>14</c:v>
                </c:pt>
                <c:pt idx="17">
                  <c:v>8</c:v>
                </c:pt>
                <c:pt idx="18">
                  <c:v>3</c:v>
                </c:pt>
                <c:pt idx="19">
                  <c:v>2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32D-4318-ACC3-568C810814E4}"/>
            </c:ext>
          </c:extLst>
        </c:ser>
        <c:ser>
          <c:idx val="4"/>
          <c:order val="4"/>
          <c:tx>
            <c:strRef>
              <c:f>'Auto Light Schedule'!$O$3</c:f>
              <c:strCache>
                <c:ptCount val="1"/>
                <c:pt idx="0">
                  <c:v>R Blue (Ch. 3)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val>
            <c:numRef>
              <c:f>'Auto Light Schedule'!$O$4:$O$27</c:f>
              <c:numCache>
                <c:formatCode>0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3</c:v>
                </c:pt>
                <c:pt idx="5">
                  <c:v>6</c:v>
                </c:pt>
                <c:pt idx="6">
                  <c:v>12</c:v>
                </c:pt>
                <c:pt idx="7">
                  <c:v>30</c:v>
                </c:pt>
                <c:pt idx="8">
                  <c:v>47</c:v>
                </c:pt>
                <c:pt idx="9">
                  <c:v>49</c:v>
                </c:pt>
                <c:pt idx="10">
                  <c:v>50</c:v>
                </c:pt>
                <c:pt idx="11">
                  <c:v>51</c:v>
                </c:pt>
                <c:pt idx="12">
                  <c:v>52</c:v>
                </c:pt>
                <c:pt idx="13">
                  <c:v>51</c:v>
                </c:pt>
                <c:pt idx="14">
                  <c:v>50</c:v>
                </c:pt>
                <c:pt idx="15">
                  <c:v>49</c:v>
                </c:pt>
                <c:pt idx="16">
                  <c:v>47</c:v>
                </c:pt>
                <c:pt idx="17">
                  <c:v>30</c:v>
                </c:pt>
                <c:pt idx="18">
                  <c:v>12</c:v>
                </c:pt>
                <c:pt idx="19">
                  <c:v>8</c:v>
                </c:pt>
                <c:pt idx="20">
                  <c:v>5</c:v>
                </c:pt>
                <c:pt idx="21">
                  <c:v>3</c:v>
                </c:pt>
                <c:pt idx="22">
                  <c:v>1</c:v>
                </c:pt>
                <c:pt idx="2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32D-4318-ACC3-568C810814E4}"/>
            </c:ext>
          </c:extLst>
        </c:ser>
        <c:ser>
          <c:idx val="6"/>
          <c:order val="6"/>
          <c:tx>
            <c:strRef>
              <c:f>'Auto Light Schedule'!$Q$3</c:f>
              <c:strCache>
                <c:ptCount val="1"/>
                <c:pt idx="0">
                  <c:v>White (Ch. 4)</c:v>
                </c:pt>
              </c:strCache>
            </c:strRef>
          </c:tx>
          <c:spPr>
            <a:ln w="28575" cap="rnd">
              <a:solidFill>
                <a:schemeClr val="accent3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'Auto Light Schedule'!$Q$4:$Q$27</c:f>
              <c:numCache>
                <c:formatCode>0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</c:v>
                </c:pt>
                <c:pt idx="6">
                  <c:v>4</c:v>
                </c:pt>
                <c:pt idx="7">
                  <c:v>10</c:v>
                </c:pt>
                <c:pt idx="8">
                  <c:v>16</c:v>
                </c:pt>
                <c:pt idx="9">
                  <c:v>16</c:v>
                </c:pt>
                <c:pt idx="10">
                  <c:v>17</c:v>
                </c:pt>
                <c:pt idx="11">
                  <c:v>17</c:v>
                </c:pt>
                <c:pt idx="12">
                  <c:v>18</c:v>
                </c:pt>
                <c:pt idx="13">
                  <c:v>17</c:v>
                </c:pt>
                <c:pt idx="14">
                  <c:v>17</c:v>
                </c:pt>
                <c:pt idx="15">
                  <c:v>16</c:v>
                </c:pt>
                <c:pt idx="16">
                  <c:v>16</c:v>
                </c:pt>
                <c:pt idx="17">
                  <c:v>10</c:v>
                </c:pt>
                <c:pt idx="18">
                  <c:v>4</c:v>
                </c:pt>
                <c:pt idx="19">
                  <c:v>2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632D-4318-ACC3-568C810814E4}"/>
            </c:ext>
          </c:extLst>
        </c:ser>
        <c:ser>
          <c:idx val="8"/>
          <c:order val="8"/>
          <c:tx>
            <c:strRef>
              <c:f>'Auto Light Schedule'!$S$3</c:f>
              <c:strCache>
                <c:ptCount val="1"/>
                <c:pt idx="0">
                  <c:v>C Blue (Ch. 5)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'Auto Light Schedule'!$S$4:$S$27</c:f>
              <c:numCache>
                <c:formatCode>0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4</c:v>
                </c:pt>
                <c:pt idx="6">
                  <c:v>10</c:v>
                </c:pt>
                <c:pt idx="7">
                  <c:v>27</c:v>
                </c:pt>
                <c:pt idx="8">
                  <c:v>43</c:v>
                </c:pt>
                <c:pt idx="9">
                  <c:v>45</c:v>
                </c:pt>
                <c:pt idx="10">
                  <c:v>46</c:v>
                </c:pt>
                <c:pt idx="11">
                  <c:v>47</c:v>
                </c:pt>
                <c:pt idx="12">
                  <c:v>48</c:v>
                </c:pt>
                <c:pt idx="13">
                  <c:v>47</c:v>
                </c:pt>
                <c:pt idx="14">
                  <c:v>46</c:v>
                </c:pt>
                <c:pt idx="15">
                  <c:v>45</c:v>
                </c:pt>
                <c:pt idx="16">
                  <c:v>43</c:v>
                </c:pt>
                <c:pt idx="17">
                  <c:v>27</c:v>
                </c:pt>
                <c:pt idx="18">
                  <c:v>10</c:v>
                </c:pt>
                <c:pt idx="19">
                  <c:v>5</c:v>
                </c:pt>
                <c:pt idx="20">
                  <c:v>2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632D-4318-ACC3-568C810814E4}"/>
            </c:ext>
          </c:extLst>
        </c:ser>
        <c:ser>
          <c:idx val="10"/>
          <c:order val="10"/>
          <c:tx>
            <c:strRef>
              <c:f>'Auto Light Schedule'!$U$3</c:f>
              <c:strCache>
                <c:ptCount val="1"/>
                <c:pt idx="0">
                  <c:v>Violet (Ch. 6)</c:v>
                </c:pt>
              </c:strCache>
            </c:strRef>
          </c:tx>
          <c:spPr>
            <a:ln w="28575" cap="rnd">
              <a:solidFill>
                <a:srgbClr val="A162D0"/>
              </a:solidFill>
              <a:round/>
            </a:ln>
            <a:effectLst/>
          </c:spPr>
          <c:marker>
            <c:symbol val="none"/>
          </c:marker>
          <c:val>
            <c:numRef>
              <c:f>'Auto Light Schedule'!$U$4:$U$27</c:f>
              <c:numCache>
                <c:formatCode>0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4</c:v>
                </c:pt>
                <c:pt idx="6">
                  <c:v>8</c:v>
                </c:pt>
                <c:pt idx="7">
                  <c:v>23</c:v>
                </c:pt>
                <c:pt idx="8">
                  <c:v>36</c:v>
                </c:pt>
                <c:pt idx="9">
                  <c:v>38</c:v>
                </c:pt>
                <c:pt idx="10">
                  <c:v>38</c:v>
                </c:pt>
                <c:pt idx="11">
                  <c:v>39</c:v>
                </c:pt>
                <c:pt idx="12">
                  <c:v>40</c:v>
                </c:pt>
                <c:pt idx="13">
                  <c:v>39</c:v>
                </c:pt>
                <c:pt idx="14">
                  <c:v>38</c:v>
                </c:pt>
                <c:pt idx="15">
                  <c:v>38</c:v>
                </c:pt>
                <c:pt idx="16">
                  <c:v>36</c:v>
                </c:pt>
                <c:pt idx="17">
                  <c:v>22</c:v>
                </c:pt>
                <c:pt idx="18">
                  <c:v>8</c:v>
                </c:pt>
                <c:pt idx="19">
                  <c:v>5</c:v>
                </c:pt>
                <c:pt idx="20">
                  <c:v>2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632D-4318-ACC3-568C810814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96217231"/>
        <c:axId val="696225967"/>
        <c:extLst>
          <c:ext xmlns:c15="http://schemas.microsoft.com/office/drawing/2012/chart" uri="{02D57815-91ED-43cb-92C2-25804820EDAC}">
            <c15:filteredLineSeries>
              <c15:ser>
                <c:idx val="0"/>
                <c:order val="1"/>
                <c:tx>
                  <c:strRef>
                    <c:extLst>
                      <c:ext uri="{02D57815-91ED-43cb-92C2-25804820EDAC}">
                        <c15:formulaRef>
                          <c15:sqref>'[1]Auto Light Schedule'!$L$3</c15:sqref>
                        </c15:formulaRef>
                      </c:ext>
                    </c:extLst>
                    <c:strCache>
                      <c:ptCount val="1"/>
                      <c:pt idx="0">
                        <c:v>Green (Ch. 2)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'[1]Auto Light Schedule'!$L$4:$L$27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0.33333333333333298</c:v>
                      </c:pt>
                      <c:pt idx="5">
                        <c:v>1.3333333333333299</c:v>
                      </c:pt>
                      <c:pt idx="6">
                        <c:v>3</c:v>
                      </c:pt>
                      <c:pt idx="7">
                        <c:v>8.5250000000000092</c:v>
                      </c:pt>
                      <c:pt idx="8">
                        <c:v>13.5</c:v>
                      </c:pt>
                      <c:pt idx="9">
                        <c:v>14.081250000000001</c:v>
                      </c:pt>
                      <c:pt idx="10">
                        <c:v>14.4</c:v>
                      </c:pt>
                      <c:pt idx="11">
                        <c:v>14.793749999999999</c:v>
                      </c:pt>
                      <c:pt idx="12">
                        <c:v>15</c:v>
                      </c:pt>
                      <c:pt idx="13">
                        <c:v>14.793749999999999</c:v>
                      </c:pt>
                      <c:pt idx="14">
                        <c:v>14.4</c:v>
                      </c:pt>
                      <c:pt idx="15">
                        <c:v>14.081250000000001</c:v>
                      </c:pt>
                      <c:pt idx="16">
                        <c:v>13.5</c:v>
                      </c:pt>
                      <c:pt idx="17">
                        <c:v>8.4</c:v>
                      </c:pt>
                      <c:pt idx="18">
                        <c:v>3</c:v>
                      </c:pt>
                      <c:pt idx="19">
                        <c:v>1.6875</c:v>
                      </c:pt>
                      <c:pt idx="20">
                        <c:v>0.75</c:v>
                      </c:pt>
                      <c:pt idx="21">
                        <c:v>0.1875</c:v>
                      </c:pt>
                      <c:pt idx="22">
                        <c:v>0</c:v>
                      </c:pt>
                      <c:pt idx="23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632D-4318-ACC3-568C810814E4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'[1]Auto Light Schedule'!$N$3</c15:sqref>
                        </c15:formulaRef>
                      </c:ext>
                    </c:extLst>
                    <c:strCache>
                      <c:ptCount val="1"/>
                      <c:pt idx="0">
                        <c:v>R Blue (Ch. 3)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'[1]Auto Light Schedule'!$N$4:$N$27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1.1111111111111101</c:v>
                      </c:pt>
                      <c:pt idx="5">
                        <c:v>4.4444444444444402</c:v>
                      </c:pt>
                      <c:pt idx="6">
                        <c:v>10</c:v>
                      </c:pt>
                      <c:pt idx="7">
                        <c:v>28.4166666666667</c:v>
                      </c:pt>
                      <c:pt idx="8">
                        <c:v>45</c:v>
                      </c:pt>
                      <c:pt idx="9">
                        <c:v>46.9375</c:v>
                      </c:pt>
                      <c:pt idx="10">
                        <c:v>48</c:v>
                      </c:pt>
                      <c:pt idx="11">
                        <c:v>49.3125</c:v>
                      </c:pt>
                      <c:pt idx="12">
                        <c:v>50</c:v>
                      </c:pt>
                      <c:pt idx="13">
                        <c:v>49.3125</c:v>
                      </c:pt>
                      <c:pt idx="14">
                        <c:v>48</c:v>
                      </c:pt>
                      <c:pt idx="15">
                        <c:v>46.9375</c:v>
                      </c:pt>
                      <c:pt idx="16">
                        <c:v>45</c:v>
                      </c:pt>
                      <c:pt idx="17">
                        <c:v>28</c:v>
                      </c:pt>
                      <c:pt idx="18">
                        <c:v>10</c:v>
                      </c:pt>
                      <c:pt idx="19">
                        <c:v>5.625</c:v>
                      </c:pt>
                      <c:pt idx="20">
                        <c:v>2.5</c:v>
                      </c:pt>
                      <c:pt idx="21">
                        <c:v>0.625</c:v>
                      </c:pt>
                      <c:pt idx="22">
                        <c:v>0</c:v>
                      </c:pt>
                      <c:pt idx="23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3-632D-4318-ACC3-568C810814E4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'[1]Auto Light Schedule'!$P$3</c15:sqref>
                        </c15:formulaRef>
                      </c:ext>
                    </c:extLst>
                    <c:strCache>
                      <c:ptCount val="1"/>
                      <c:pt idx="0">
                        <c:v>White (Ch. 4)</c:v>
                      </c:pt>
                    </c:strCache>
                  </c:strRef>
                </c:tx>
                <c:spPr>
                  <a:ln w="2857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'[1]Auto Light Schedule'!$P$4:$P$27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0.38888888888888901</c:v>
                      </c:pt>
                      <c:pt idx="5">
                        <c:v>1.55555555555555</c:v>
                      </c:pt>
                      <c:pt idx="6">
                        <c:v>3.5</c:v>
                      </c:pt>
                      <c:pt idx="7">
                        <c:v>9.94583333333334</c:v>
                      </c:pt>
                      <c:pt idx="8">
                        <c:v>15.75</c:v>
                      </c:pt>
                      <c:pt idx="9">
                        <c:v>16.428125000000001</c:v>
                      </c:pt>
                      <c:pt idx="10">
                        <c:v>16.8</c:v>
                      </c:pt>
                      <c:pt idx="11">
                        <c:v>17.259374999999999</c:v>
                      </c:pt>
                      <c:pt idx="12">
                        <c:v>17.5</c:v>
                      </c:pt>
                      <c:pt idx="13">
                        <c:v>17.259374999999999</c:v>
                      </c:pt>
                      <c:pt idx="14">
                        <c:v>16.8</c:v>
                      </c:pt>
                      <c:pt idx="15">
                        <c:v>16.428125000000001</c:v>
                      </c:pt>
                      <c:pt idx="16">
                        <c:v>15.75</c:v>
                      </c:pt>
                      <c:pt idx="17">
                        <c:v>9.8000000000000007</c:v>
                      </c:pt>
                      <c:pt idx="18">
                        <c:v>3.5</c:v>
                      </c:pt>
                      <c:pt idx="19">
                        <c:v>1.96875</c:v>
                      </c:pt>
                      <c:pt idx="20">
                        <c:v>0.875</c:v>
                      </c:pt>
                      <c:pt idx="21">
                        <c:v>0.21875</c:v>
                      </c:pt>
                      <c:pt idx="22">
                        <c:v>0</c:v>
                      </c:pt>
                      <c:pt idx="23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632D-4318-ACC3-568C810814E4}"/>
                  </c:ext>
                </c:extLst>
              </c15:ser>
            </c15:filteredLineSeries>
            <c15:filteredLineSeries>
              <c15:ser>
                <c:idx val="7"/>
                <c:order val="7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'[1]Auto Light Schedule'!$R$3</c15:sqref>
                        </c15:formulaRef>
                      </c:ext>
                    </c:extLst>
                    <c:strCache>
                      <c:ptCount val="1"/>
                      <c:pt idx="0">
                        <c:v>C Blue (Ch. 5)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'[1]Auto Light Schedule'!$R$4:$R$27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1.05555555555556</c:v>
                      </c:pt>
                      <c:pt idx="5">
                        <c:v>4.2222222222222099</c:v>
                      </c:pt>
                      <c:pt idx="6">
                        <c:v>9.5</c:v>
                      </c:pt>
                      <c:pt idx="7">
                        <c:v>26.995833333333401</c:v>
                      </c:pt>
                      <c:pt idx="8">
                        <c:v>42.75</c:v>
                      </c:pt>
                      <c:pt idx="9">
                        <c:v>44.590625000000003</c:v>
                      </c:pt>
                      <c:pt idx="10">
                        <c:v>45.6</c:v>
                      </c:pt>
                      <c:pt idx="11">
                        <c:v>46.846874999999997</c:v>
                      </c:pt>
                      <c:pt idx="12">
                        <c:v>47.5</c:v>
                      </c:pt>
                      <c:pt idx="13">
                        <c:v>46.846874999999997</c:v>
                      </c:pt>
                      <c:pt idx="14">
                        <c:v>45.6</c:v>
                      </c:pt>
                      <c:pt idx="15">
                        <c:v>44.590625000000003</c:v>
                      </c:pt>
                      <c:pt idx="16">
                        <c:v>42.75</c:v>
                      </c:pt>
                      <c:pt idx="17">
                        <c:v>26.6</c:v>
                      </c:pt>
                      <c:pt idx="18">
                        <c:v>9.5</c:v>
                      </c:pt>
                      <c:pt idx="19">
                        <c:v>5.34375</c:v>
                      </c:pt>
                      <c:pt idx="20">
                        <c:v>2.375</c:v>
                      </c:pt>
                      <c:pt idx="21">
                        <c:v>0.59375</c:v>
                      </c:pt>
                      <c:pt idx="22">
                        <c:v>0</c:v>
                      </c:pt>
                      <c:pt idx="23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7-632D-4318-ACC3-568C810814E4}"/>
                  </c:ext>
                </c:extLst>
              </c15:ser>
            </c15:filteredLineSeries>
            <c15:filteredLineSeries>
              <c15:ser>
                <c:idx val="9"/>
                <c:order val="9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'[1]Auto Light Schedule'!$T$3</c15:sqref>
                        </c15:formulaRef>
                      </c:ext>
                    </c:extLst>
                    <c:strCache>
                      <c:ptCount val="1"/>
                      <c:pt idx="0">
                        <c:v>Violet (Ch. 6)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'[1]Auto Light Schedule'!$T$4:$T$27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0.88888888888889295</c:v>
                      </c:pt>
                      <c:pt idx="5">
                        <c:v>3.55555555555555</c:v>
                      </c:pt>
                      <c:pt idx="6">
                        <c:v>8</c:v>
                      </c:pt>
                      <c:pt idx="7">
                        <c:v>22.733333333333398</c:v>
                      </c:pt>
                      <c:pt idx="8">
                        <c:v>36</c:v>
                      </c:pt>
                      <c:pt idx="9">
                        <c:v>37.549999999999997</c:v>
                      </c:pt>
                      <c:pt idx="10">
                        <c:v>38.4</c:v>
                      </c:pt>
                      <c:pt idx="11">
                        <c:v>39.450000000000003</c:v>
                      </c:pt>
                      <c:pt idx="12">
                        <c:v>40</c:v>
                      </c:pt>
                      <c:pt idx="13">
                        <c:v>39.450000000000003</c:v>
                      </c:pt>
                      <c:pt idx="14">
                        <c:v>38.4</c:v>
                      </c:pt>
                      <c:pt idx="15">
                        <c:v>37.549999999999997</c:v>
                      </c:pt>
                      <c:pt idx="16">
                        <c:v>36</c:v>
                      </c:pt>
                      <c:pt idx="17">
                        <c:v>22.4</c:v>
                      </c:pt>
                      <c:pt idx="18">
                        <c:v>8</c:v>
                      </c:pt>
                      <c:pt idx="19">
                        <c:v>4.5</c:v>
                      </c:pt>
                      <c:pt idx="20">
                        <c:v>2</c:v>
                      </c:pt>
                      <c:pt idx="21">
                        <c:v>0.5</c:v>
                      </c:pt>
                      <c:pt idx="22">
                        <c:v>0</c:v>
                      </c:pt>
                      <c:pt idx="23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9-632D-4318-ACC3-568C810814E4}"/>
                  </c:ext>
                </c:extLst>
              </c15:ser>
            </c15:filteredLineSeries>
          </c:ext>
        </c:extLst>
      </c:lineChart>
      <c:catAx>
        <c:axId val="6962172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6225967"/>
        <c:crosses val="autoZero"/>
        <c:auto val="1"/>
        <c:lblAlgn val="ctr"/>
        <c:lblOffset val="100"/>
        <c:noMultiLvlLbl val="0"/>
      </c:catAx>
      <c:valAx>
        <c:axId val="696225967"/>
        <c:scaling>
          <c:orientation val="minMax"/>
          <c:max val="1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62172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28574</xdr:colOff>
      <xdr:row>12</xdr:row>
      <xdr:rowOff>33336</xdr:rowOff>
    </xdr:from>
    <xdr:to>
      <xdr:col>6</xdr:col>
      <xdr:colOff>819150</xdr:colOff>
      <xdr:row>32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8705F4F-CE65-424A-B852-DF85F8CFE2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o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k Tracker"/>
      <sheetName val="Hailey Testing"/>
      <sheetName val="Auto Light Schedule"/>
      <sheetName val="Photon V2 schedule"/>
      <sheetName val="Red Sea Salt Calculator"/>
      <sheetName val="4 Month Cycle"/>
    </sheetNames>
    <sheetDataSet>
      <sheetData sheetId="0" refreshError="1"/>
      <sheetData sheetId="1" refreshError="1"/>
      <sheetData sheetId="2">
        <row r="3">
          <cell r="K3" t="str">
            <v>Red (Ch. 1)</v>
          </cell>
          <cell r="L3" t="str">
            <v>Green (Ch. 2)</v>
          </cell>
          <cell r="M3" t="str">
            <v>Green (Ch. 2)</v>
          </cell>
          <cell r="N3" t="str">
            <v>R Blue (Ch. 3)</v>
          </cell>
          <cell r="O3" t="str">
            <v>R Blue (Ch. 3)</v>
          </cell>
          <cell r="P3" t="str">
            <v>White (Ch. 4)</v>
          </cell>
          <cell r="Q3" t="str">
            <v>White (Ch. 4)</v>
          </cell>
          <cell r="R3" t="str">
            <v>C Blue (Ch. 5)</v>
          </cell>
          <cell r="S3" t="str">
            <v>C Blue (Ch. 5)</v>
          </cell>
          <cell r="T3" t="str">
            <v>Violet (Ch. 6)</v>
          </cell>
          <cell r="U3" t="str">
            <v>Violet (Ch. 6)</v>
          </cell>
        </row>
        <row r="4"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</row>
        <row r="5"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</row>
        <row r="6"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</row>
        <row r="7"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</row>
        <row r="8">
          <cell r="K8">
            <v>0</v>
          </cell>
          <cell r="L8">
            <v>0.33333333333333298</v>
          </cell>
          <cell r="M8">
            <v>0</v>
          </cell>
          <cell r="N8">
            <v>1.1111111111111101</v>
          </cell>
          <cell r="O8">
            <v>3</v>
          </cell>
          <cell r="P8">
            <v>0.38888888888888901</v>
          </cell>
          <cell r="Q8">
            <v>0</v>
          </cell>
          <cell r="R8">
            <v>1.05555555555556</v>
          </cell>
          <cell r="S8">
            <v>1</v>
          </cell>
          <cell r="T8">
            <v>0.88888888888889295</v>
          </cell>
          <cell r="U8">
            <v>1</v>
          </cell>
        </row>
        <row r="9">
          <cell r="K9">
            <v>1</v>
          </cell>
          <cell r="L9">
            <v>1.3333333333333299</v>
          </cell>
          <cell r="M9">
            <v>1</v>
          </cell>
          <cell r="N9">
            <v>4.4444444444444402</v>
          </cell>
          <cell r="O9">
            <v>6</v>
          </cell>
          <cell r="P9">
            <v>1.55555555555555</v>
          </cell>
          <cell r="Q9">
            <v>2</v>
          </cell>
          <cell r="R9">
            <v>4.2222222222222099</v>
          </cell>
          <cell r="S9">
            <v>4</v>
          </cell>
          <cell r="T9">
            <v>3.55555555555555</v>
          </cell>
          <cell r="U9">
            <v>4</v>
          </cell>
        </row>
        <row r="10">
          <cell r="K10">
            <v>2</v>
          </cell>
          <cell r="L10">
            <v>3</v>
          </cell>
          <cell r="M10">
            <v>3</v>
          </cell>
          <cell r="N10">
            <v>10</v>
          </cell>
          <cell r="O10">
            <v>12</v>
          </cell>
          <cell r="P10">
            <v>3.5</v>
          </cell>
          <cell r="Q10">
            <v>4</v>
          </cell>
          <cell r="R10">
            <v>9.5</v>
          </cell>
          <cell r="S10">
            <v>10</v>
          </cell>
          <cell r="T10">
            <v>8</v>
          </cell>
          <cell r="U10">
            <v>8</v>
          </cell>
        </row>
        <row r="11">
          <cell r="K11">
            <v>6</v>
          </cell>
          <cell r="L11">
            <v>8.5250000000000092</v>
          </cell>
          <cell r="M11">
            <v>9</v>
          </cell>
          <cell r="N11">
            <v>28.4166666666667</v>
          </cell>
          <cell r="O11">
            <v>30</v>
          </cell>
          <cell r="P11">
            <v>9.94583333333334</v>
          </cell>
          <cell r="Q11">
            <v>10</v>
          </cell>
          <cell r="R11">
            <v>26.995833333333401</v>
          </cell>
          <cell r="S11">
            <v>27</v>
          </cell>
          <cell r="T11">
            <v>22.733333333333398</v>
          </cell>
          <cell r="U11">
            <v>23</v>
          </cell>
        </row>
        <row r="12">
          <cell r="K12">
            <v>10</v>
          </cell>
          <cell r="L12">
            <v>13.5</v>
          </cell>
          <cell r="M12">
            <v>14</v>
          </cell>
          <cell r="N12">
            <v>45</v>
          </cell>
          <cell r="O12">
            <v>47</v>
          </cell>
          <cell r="P12">
            <v>15.75</v>
          </cell>
          <cell r="Q12">
            <v>16</v>
          </cell>
          <cell r="R12">
            <v>42.75</v>
          </cell>
          <cell r="S12">
            <v>43</v>
          </cell>
          <cell r="T12">
            <v>36</v>
          </cell>
          <cell r="U12">
            <v>36</v>
          </cell>
        </row>
        <row r="13">
          <cell r="K13">
            <v>10</v>
          </cell>
          <cell r="L13">
            <v>14.081250000000001</v>
          </cell>
          <cell r="M13">
            <v>14</v>
          </cell>
          <cell r="N13">
            <v>46.9375</v>
          </cell>
          <cell r="O13">
            <v>49</v>
          </cell>
          <cell r="P13">
            <v>16.428125000000001</v>
          </cell>
          <cell r="Q13">
            <v>16</v>
          </cell>
          <cell r="R13">
            <v>44.590625000000003</v>
          </cell>
          <cell r="S13">
            <v>45</v>
          </cell>
          <cell r="T13">
            <v>37.549999999999997</v>
          </cell>
          <cell r="U13">
            <v>38</v>
          </cell>
        </row>
        <row r="14">
          <cell r="K14">
            <v>11</v>
          </cell>
          <cell r="L14">
            <v>14.4</v>
          </cell>
          <cell r="M14">
            <v>14</v>
          </cell>
          <cell r="N14">
            <v>48</v>
          </cell>
          <cell r="O14">
            <v>50</v>
          </cell>
          <cell r="P14">
            <v>16.8</v>
          </cell>
          <cell r="Q14">
            <v>17</v>
          </cell>
          <cell r="R14">
            <v>45.6</v>
          </cell>
          <cell r="S14">
            <v>46</v>
          </cell>
          <cell r="T14">
            <v>38.4</v>
          </cell>
          <cell r="U14">
            <v>38</v>
          </cell>
        </row>
        <row r="15">
          <cell r="K15">
            <v>11</v>
          </cell>
          <cell r="L15">
            <v>14.793749999999999</v>
          </cell>
          <cell r="M15">
            <v>15</v>
          </cell>
          <cell r="N15">
            <v>49.3125</v>
          </cell>
          <cell r="O15">
            <v>51</v>
          </cell>
          <cell r="P15">
            <v>17.259374999999999</v>
          </cell>
          <cell r="Q15">
            <v>17</v>
          </cell>
          <cell r="R15">
            <v>46.846874999999997</v>
          </cell>
          <cell r="S15">
            <v>47</v>
          </cell>
          <cell r="T15">
            <v>39.450000000000003</v>
          </cell>
          <cell r="U15">
            <v>39</v>
          </cell>
        </row>
        <row r="16">
          <cell r="K16">
            <v>11</v>
          </cell>
          <cell r="L16">
            <v>15</v>
          </cell>
          <cell r="M16">
            <v>15</v>
          </cell>
          <cell r="N16">
            <v>50</v>
          </cell>
          <cell r="O16">
            <v>52</v>
          </cell>
          <cell r="P16">
            <v>17.5</v>
          </cell>
          <cell r="Q16">
            <v>18</v>
          </cell>
          <cell r="R16">
            <v>47.5</v>
          </cell>
          <cell r="S16">
            <v>48</v>
          </cell>
          <cell r="T16">
            <v>40</v>
          </cell>
          <cell r="U16">
            <v>40</v>
          </cell>
        </row>
        <row r="17">
          <cell r="K17">
            <v>11</v>
          </cell>
          <cell r="L17">
            <v>14.793749999999999</v>
          </cell>
          <cell r="M17">
            <v>15</v>
          </cell>
          <cell r="N17">
            <v>49.3125</v>
          </cell>
          <cell r="O17">
            <v>51</v>
          </cell>
          <cell r="P17">
            <v>17.259374999999999</v>
          </cell>
          <cell r="Q17">
            <v>17</v>
          </cell>
          <cell r="R17">
            <v>46.846874999999997</v>
          </cell>
          <cell r="S17">
            <v>47</v>
          </cell>
          <cell r="T17">
            <v>39.450000000000003</v>
          </cell>
          <cell r="U17">
            <v>39</v>
          </cell>
        </row>
        <row r="18">
          <cell r="K18">
            <v>11</v>
          </cell>
          <cell r="L18">
            <v>14.4</v>
          </cell>
          <cell r="M18">
            <v>14</v>
          </cell>
          <cell r="N18">
            <v>48</v>
          </cell>
          <cell r="O18">
            <v>50</v>
          </cell>
          <cell r="P18">
            <v>16.8</v>
          </cell>
          <cell r="Q18">
            <v>17</v>
          </cell>
          <cell r="R18">
            <v>45.6</v>
          </cell>
          <cell r="S18">
            <v>46</v>
          </cell>
          <cell r="T18">
            <v>38.4</v>
          </cell>
          <cell r="U18">
            <v>38</v>
          </cell>
        </row>
        <row r="19">
          <cell r="K19">
            <v>10</v>
          </cell>
          <cell r="L19">
            <v>14.081250000000001</v>
          </cell>
          <cell r="M19">
            <v>14</v>
          </cell>
          <cell r="N19">
            <v>46.9375</v>
          </cell>
          <cell r="O19">
            <v>49</v>
          </cell>
          <cell r="P19">
            <v>16.428125000000001</v>
          </cell>
          <cell r="Q19">
            <v>16</v>
          </cell>
          <cell r="R19">
            <v>44.590625000000003</v>
          </cell>
          <cell r="S19">
            <v>45</v>
          </cell>
          <cell r="T19">
            <v>37.549999999999997</v>
          </cell>
          <cell r="U19">
            <v>38</v>
          </cell>
        </row>
        <row r="20">
          <cell r="K20">
            <v>10</v>
          </cell>
          <cell r="L20">
            <v>13.5</v>
          </cell>
          <cell r="M20">
            <v>14</v>
          </cell>
          <cell r="N20">
            <v>45</v>
          </cell>
          <cell r="O20">
            <v>47</v>
          </cell>
          <cell r="P20">
            <v>15.75</v>
          </cell>
          <cell r="Q20">
            <v>16</v>
          </cell>
          <cell r="R20">
            <v>42.75</v>
          </cell>
          <cell r="S20">
            <v>43</v>
          </cell>
          <cell r="T20">
            <v>36</v>
          </cell>
          <cell r="U20">
            <v>36</v>
          </cell>
        </row>
        <row r="21">
          <cell r="K21">
            <v>6</v>
          </cell>
          <cell r="L21">
            <v>8.4</v>
          </cell>
          <cell r="M21">
            <v>8</v>
          </cell>
          <cell r="N21">
            <v>28</v>
          </cell>
          <cell r="O21">
            <v>30</v>
          </cell>
          <cell r="P21">
            <v>9.8000000000000007</v>
          </cell>
          <cell r="Q21">
            <v>10</v>
          </cell>
          <cell r="R21">
            <v>26.6</v>
          </cell>
          <cell r="S21">
            <v>27</v>
          </cell>
          <cell r="T21">
            <v>22.4</v>
          </cell>
          <cell r="U21">
            <v>22</v>
          </cell>
        </row>
        <row r="22">
          <cell r="K22">
            <v>2</v>
          </cell>
          <cell r="L22">
            <v>3</v>
          </cell>
          <cell r="M22">
            <v>3</v>
          </cell>
          <cell r="N22">
            <v>10</v>
          </cell>
          <cell r="O22">
            <v>12</v>
          </cell>
          <cell r="P22">
            <v>3.5</v>
          </cell>
          <cell r="Q22">
            <v>4</v>
          </cell>
          <cell r="R22">
            <v>9.5</v>
          </cell>
          <cell r="S22">
            <v>10</v>
          </cell>
          <cell r="T22">
            <v>8</v>
          </cell>
          <cell r="U22">
            <v>8</v>
          </cell>
        </row>
        <row r="23">
          <cell r="K23">
            <v>1</v>
          </cell>
          <cell r="L23">
            <v>1.6875</v>
          </cell>
          <cell r="M23">
            <v>2</v>
          </cell>
          <cell r="N23">
            <v>5.625</v>
          </cell>
          <cell r="O23">
            <v>8</v>
          </cell>
          <cell r="P23">
            <v>1.96875</v>
          </cell>
          <cell r="Q23">
            <v>2</v>
          </cell>
          <cell r="R23">
            <v>5.34375</v>
          </cell>
          <cell r="S23">
            <v>5</v>
          </cell>
          <cell r="T23">
            <v>4.5</v>
          </cell>
          <cell r="U23">
            <v>5</v>
          </cell>
        </row>
        <row r="24">
          <cell r="K24">
            <v>1</v>
          </cell>
          <cell r="L24">
            <v>0.75</v>
          </cell>
          <cell r="M24">
            <v>1</v>
          </cell>
          <cell r="N24">
            <v>2.5</v>
          </cell>
          <cell r="O24">
            <v>5</v>
          </cell>
          <cell r="P24">
            <v>0.875</v>
          </cell>
          <cell r="Q24">
            <v>1</v>
          </cell>
          <cell r="R24">
            <v>2.375</v>
          </cell>
          <cell r="S24">
            <v>2</v>
          </cell>
          <cell r="T24">
            <v>2</v>
          </cell>
          <cell r="U24">
            <v>2</v>
          </cell>
        </row>
        <row r="25">
          <cell r="K25">
            <v>0</v>
          </cell>
          <cell r="L25">
            <v>0.1875</v>
          </cell>
          <cell r="M25">
            <v>0</v>
          </cell>
          <cell r="N25">
            <v>0.625</v>
          </cell>
          <cell r="O25">
            <v>3</v>
          </cell>
          <cell r="P25">
            <v>0.21875</v>
          </cell>
          <cell r="Q25">
            <v>0</v>
          </cell>
          <cell r="R25">
            <v>0.59375</v>
          </cell>
          <cell r="S25">
            <v>1</v>
          </cell>
          <cell r="T25">
            <v>0.5</v>
          </cell>
          <cell r="U25">
            <v>1</v>
          </cell>
        </row>
        <row r="26"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</row>
        <row r="27"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09885-CBA4-466C-9F83-8E07DC98159F}">
  <dimension ref="A1:V30"/>
  <sheetViews>
    <sheetView tabSelected="1" workbookViewId="0">
      <selection activeCell="K35" sqref="K35"/>
    </sheetView>
  </sheetViews>
  <sheetFormatPr defaultRowHeight="15" x14ac:dyDescent="0.25"/>
  <cols>
    <col min="1" max="1" width="6.7109375" customWidth="1"/>
    <col min="2" max="7" width="12.85546875" customWidth="1"/>
    <col min="9" max="10" width="14" hidden="1" customWidth="1"/>
    <col min="11" max="11" width="14" customWidth="1"/>
    <col min="12" max="12" width="14" hidden="1" customWidth="1"/>
    <col min="13" max="13" width="14" customWidth="1"/>
    <col min="14" max="14" width="14" hidden="1" customWidth="1"/>
    <col min="15" max="15" width="14" customWidth="1"/>
    <col min="16" max="16" width="14" hidden="1" customWidth="1"/>
    <col min="17" max="17" width="14" customWidth="1"/>
    <col min="18" max="18" width="14" hidden="1" customWidth="1"/>
    <col min="19" max="19" width="14" customWidth="1"/>
    <col min="20" max="20" width="14" hidden="1" customWidth="1"/>
    <col min="21" max="21" width="14" customWidth="1"/>
    <col min="22" max="22" width="12.5703125" customWidth="1"/>
  </cols>
  <sheetData>
    <row r="1" spans="1:22" ht="15.75" thickBot="1" x14ac:dyDescent="0.3">
      <c r="A1" s="1"/>
      <c r="B1" s="1"/>
      <c r="C1" s="2" t="s">
        <v>0</v>
      </c>
      <c r="D1" s="3"/>
      <c r="E1" s="3"/>
      <c r="F1" s="3"/>
      <c r="G1" s="4"/>
    </row>
    <row r="2" spans="1:22" ht="15.75" thickBot="1" x14ac:dyDescent="0.3">
      <c r="A2" s="5" t="s">
        <v>1</v>
      </c>
      <c r="B2" s="6"/>
      <c r="C2" s="7">
        <v>0.22</v>
      </c>
      <c r="D2" s="8">
        <v>0.3</v>
      </c>
      <c r="E2" s="8">
        <v>0.35</v>
      </c>
      <c r="F2" s="8">
        <v>0.95</v>
      </c>
      <c r="G2" s="9">
        <v>0.8</v>
      </c>
      <c r="H2" s="10" t="s">
        <v>2</v>
      </c>
      <c r="I2" s="11"/>
    </row>
    <row r="3" spans="1:22" x14ac:dyDescent="0.25">
      <c r="A3" s="12" t="s">
        <v>3</v>
      </c>
      <c r="B3" s="13" t="s">
        <v>4</v>
      </c>
      <c r="C3" s="13" t="s">
        <v>5</v>
      </c>
      <c r="D3" s="13" t="s">
        <v>6</v>
      </c>
      <c r="E3" s="13" t="s">
        <v>7</v>
      </c>
      <c r="F3" s="13" t="s">
        <v>8</v>
      </c>
      <c r="G3" s="14" t="s">
        <v>9</v>
      </c>
      <c r="H3" s="15" t="s">
        <v>3</v>
      </c>
      <c r="I3" s="16" t="s">
        <v>4</v>
      </c>
      <c r="J3" s="16" t="s">
        <v>5</v>
      </c>
      <c r="K3" s="16" t="s">
        <v>5</v>
      </c>
      <c r="L3" s="16" t="s">
        <v>6</v>
      </c>
      <c r="M3" s="16" t="s">
        <v>6</v>
      </c>
      <c r="N3" s="16" t="s">
        <v>4</v>
      </c>
      <c r="O3" s="16" t="s">
        <v>4</v>
      </c>
      <c r="P3" s="16" t="s">
        <v>7</v>
      </c>
      <c r="Q3" s="16" t="s">
        <v>7</v>
      </c>
      <c r="R3" s="16" t="s">
        <v>8</v>
      </c>
      <c r="S3" s="16" t="s">
        <v>8</v>
      </c>
      <c r="T3" s="17" t="s">
        <v>9</v>
      </c>
      <c r="U3" s="17" t="s">
        <v>9</v>
      </c>
      <c r="V3" s="18" t="s">
        <v>10</v>
      </c>
    </row>
    <row r="4" spans="1:22" x14ac:dyDescent="0.25">
      <c r="A4" s="19">
        <v>4</v>
      </c>
      <c r="B4" s="20">
        <v>0</v>
      </c>
      <c r="C4" s="21">
        <f>$B4*C$2</f>
        <v>0</v>
      </c>
      <c r="D4" s="21">
        <f t="shared" ref="D4:G12" si="0">$B4*D$2</f>
        <v>0</v>
      </c>
      <c r="E4" s="21">
        <f t="shared" si="0"/>
        <v>0</v>
      </c>
      <c r="F4" s="21">
        <f t="shared" si="0"/>
        <v>0</v>
      </c>
      <c r="G4" s="22">
        <f t="shared" si="0"/>
        <v>0</v>
      </c>
      <c r="H4" s="23">
        <v>1</v>
      </c>
      <c r="I4" s="24">
        <f>_xll.SRS1Splines.Functions25.OneWay_Spline(A$4:A$12,B$4:B$12,H4)</f>
        <v>0</v>
      </c>
      <c r="J4" s="24">
        <f>_xll.SRS1Splines.Functions25.OneWay_Spline(B$4:B$12,C$4:C$12,I4)</f>
        <v>0</v>
      </c>
      <c r="K4" s="25">
        <f t="shared" ref="K4:K27" si="1">ROUND(J4,0)</f>
        <v>0</v>
      </c>
      <c r="L4" s="24">
        <f>_xll.SRS1Splines.Functions25.OneWay_Spline(C$4:C$12,D$4:D$12,J4)</f>
        <v>0</v>
      </c>
      <c r="M4" s="26">
        <f>ROUND(L4,0)</f>
        <v>0</v>
      </c>
      <c r="N4" s="24">
        <f t="shared" ref="N4:N27" si="2">I4</f>
        <v>0</v>
      </c>
      <c r="O4" s="27">
        <f t="shared" ref="O4:O27" si="3">ROUND(N4,0)+V4</f>
        <v>0</v>
      </c>
      <c r="P4" s="24">
        <f>_xll.SRS1Splines.Functions25.OneWay_Spline(D$4:D$12,E$4:E$12,L4)</f>
        <v>0</v>
      </c>
      <c r="Q4" s="24">
        <f>ROUND(P4,0)</f>
        <v>0</v>
      </c>
      <c r="R4" s="24">
        <f>_xll.SRS1Splines.Functions25.OneWay_Spline(E$4:E$12,F$4:F$12,P4)</f>
        <v>0</v>
      </c>
      <c r="S4" s="28">
        <f>ROUND(R4,0)</f>
        <v>0</v>
      </c>
      <c r="T4" s="29">
        <f>_xll.SRS1Splines.Functions25.OneWay_Spline(F$4:F$12,G$4:G$12,R4)</f>
        <v>0</v>
      </c>
      <c r="U4" s="30">
        <f>ROUND(T4,0)</f>
        <v>0</v>
      </c>
      <c r="V4" s="31"/>
    </row>
    <row r="5" spans="1:22" x14ac:dyDescent="0.25">
      <c r="A5" s="19">
        <v>7</v>
      </c>
      <c r="B5" s="20">
        <v>10</v>
      </c>
      <c r="C5" s="21">
        <f t="shared" ref="C5:C12" si="4">$B5*C$2</f>
        <v>2.2000000000000002</v>
      </c>
      <c r="D5" s="21">
        <f t="shared" si="0"/>
        <v>3</v>
      </c>
      <c r="E5" s="21">
        <f t="shared" si="0"/>
        <v>3.5</v>
      </c>
      <c r="F5" s="21">
        <f t="shared" si="0"/>
        <v>9.5</v>
      </c>
      <c r="G5" s="22">
        <f t="shared" si="0"/>
        <v>8</v>
      </c>
      <c r="H5" s="23">
        <v>2</v>
      </c>
      <c r="I5" s="24">
        <f>_xll.SRS1Splines.Functions25.OneWay_Spline(A$4:A$12,B$4:B$12,H5)</f>
        <v>0</v>
      </c>
      <c r="J5" s="24">
        <f>_xll.SRS1Splines.Functions25.OneWay_Spline(B$4:B$12,C$4:C$12,I5)</f>
        <v>0</v>
      </c>
      <c r="K5" s="25">
        <f t="shared" si="1"/>
        <v>0</v>
      </c>
      <c r="L5" s="24">
        <f>_xll.SRS1Splines.Functions25.OneWay_Spline(C$4:C$12,D$4:D$12,J5)</f>
        <v>0</v>
      </c>
      <c r="M5" s="26">
        <f t="shared" ref="M5:M27" si="5">ROUND(L5,0)</f>
        <v>0</v>
      </c>
      <c r="N5" s="24">
        <f t="shared" si="2"/>
        <v>0</v>
      </c>
      <c r="O5" s="27">
        <f t="shared" si="3"/>
        <v>0</v>
      </c>
      <c r="P5" s="24">
        <f>_xll.SRS1Splines.Functions25.OneWay_Spline(D$4:D$12,E$4:E$12,L5)</f>
        <v>0</v>
      </c>
      <c r="Q5" s="24">
        <f t="shared" ref="Q5:Q27" si="6">ROUND(P5,0)</f>
        <v>0</v>
      </c>
      <c r="R5" s="24">
        <f>_xll.SRS1Splines.Functions25.OneWay_Spline(E$4:E$12,F$4:F$12,P5)</f>
        <v>0</v>
      </c>
      <c r="S5" s="28">
        <f t="shared" ref="S5:S27" si="7">ROUND(R5,0)</f>
        <v>0</v>
      </c>
      <c r="T5" s="29">
        <f>_xll.SRS1Splines.Functions25.OneWay_Spline(F$4:F$12,G$4:G$12,R5)</f>
        <v>0</v>
      </c>
      <c r="U5" s="30">
        <f t="shared" ref="U5:U27" si="8">ROUND(T5,0)</f>
        <v>0</v>
      </c>
      <c r="V5" s="31"/>
    </row>
    <row r="6" spans="1:22" x14ac:dyDescent="0.25">
      <c r="A6" s="19">
        <v>9</v>
      </c>
      <c r="B6" s="20">
        <v>45</v>
      </c>
      <c r="C6" s="21">
        <f t="shared" si="4"/>
        <v>9.9</v>
      </c>
      <c r="D6" s="21">
        <f t="shared" si="0"/>
        <v>13.5</v>
      </c>
      <c r="E6" s="21">
        <f t="shared" si="0"/>
        <v>15.749999999999998</v>
      </c>
      <c r="F6" s="21">
        <f t="shared" si="0"/>
        <v>42.75</v>
      </c>
      <c r="G6" s="22">
        <f t="shared" si="0"/>
        <v>36</v>
      </c>
      <c r="H6" s="23">
        <v>3</v>
      </c>
      <c r="I6" s="24">
        <f>_xll.SRS1Splines.Functions25.OneWay_Spline(A$4:A$12,B$4:B$12,H6)</f>
        <v>0</v>
      </c>
      <c r="J6" s="24">
        <f>_xll.SRS1Splines.Functions25.OneWay_Spline(B$4:B$12,C$4:C$12,I6)</f>
        <v>0</v>
      </c>
      <c r="K6" s="25">
        <f t="shared" si="1"/>
        <v>0</v>
      </c>
      <c r="L6" s="24">
        <f>_xll.SRS1Splines.Functions25.OneWay_Spline(C$4:C$12,D$4:D$12,J6)</f>
        <v>0</v>
      </c>
      <c r="M6" s="26">
        <f t="shared" si="5"/>
        <v>0</v>
      </c>
      <c r="N6" s="24">
        <f t="shared" si="2"/>
        <v>0</v>
      </c>
      <c r="O6" s="27">
        <f t="shared" si="3"/>
        <v>0</v>
      </c>
      <c r="P6" s="24">
        <f>_xll.SRS1Splines.Functions25.OneWay_Spline(D$4:D$12,E$4:E$12,L6)</f>
        <v>0</v>
      </c>
      <c r="Q6" s="24">
        <f t="shared" si="6"/>
        <v>0</v>
      </c>
      <c r="R6" s="24">
        <f>_xll.SRS1Splines.Functions25.OneWay_Spline(E$4:E$12,F$4:F$12,P6)</f>
        <v>0</v>
      </c>
      <c r="S6" s="28">
        <f t="shared" si="7"/>
        <v>0</v>
      </c>
      <c r="T6" s="29">
        <f>_xll.SRS1Splines.Functions25.OneWay_Spline(F$4:F$12,G$4:G$12,R6)</f>
        <v>0</v>
      </c>
      <c r="U6" s="30">
        <f t="shared" si="8"/>
        <v>0</v>
      </c>
      <c r="V6" s="31">
        <v>0</v>
      </c>
    </row>
    <row r="7" spans="1:22" x14ac:dyDescent="0.25">
      <c r="A7" s="19">
        <v>11</v>
      </c>
      <c r="B7" s="20">
        <v>48</v>
      </c>
      <c r="C7" s="21">
        <f t="shared" si="4"/>
        <v>10.56</v>
      </c>
      <c r="D7" s="21">
        <f t="shared" si="0"/>
        <v>14.399999999999999</v>
      </c>
      <c r="E7" s="21">
        <f t="shared" si="0"/>
        <v>16.799999999999997</v>
      </c>
      <c r="F7" s="21">
        <f t="shared" si="0"/>
        <v>45.599999999999994</v>
      </c>
      <c r="G7" s="22">
        <f t="shared" si="0"/>
        <v>38.400000000000006</v>
      </c>
      <c r="H7" s="23">
        <v>4</v>
      </c>
      <c r="I7" s="24">
        <f>_xll.SRS1Splines.Functions25.OneWay_Spline(A$4:A$12,B$4:B$12,H7)</f>
        <v>0</v>
      </c>
      <c r="J7" s="24">
        <f>_xll.SRS1Splines.Functions25.OneWay_Spline(B$4:B$12,C$4:C$12,I7)</f>
        <v>0</v>
      </c>
      <c r="K7" s="25">
        <f t="shared" si="1"/>
        <v>0</v>
      </c>
      <c r="L7" s="24">
        <f>_xll.SRS1Splines.Functions25.OneWay_Spline(C$4:C$12,D$4:D$12,J7)</f>
        <v>0</v>
      </c>
      <c r="M7" s="26">
        <f t="shared" si="5"/>
        <v>0</v>
      </c>
      <c r="N7" s="24">
        <f t="shared" si="2"/>
        <v>0</v>
      </c>
      <c r="O7" s="27">
        <f t="shared" si="3"/>
        <v>1</v>
      </c>
      <c r="P7" s="24">
        <f>_xll.SRS1Splines.Functions25.OneWay_Spline(D$4:D$12,E$4:E$12,L7)</f>
        <v>0</v>
      </c>
      <c r="Q7" s="24">
        <f t="shared" si="6"/>
        <v>0</v>
      </c>
      <c r="R7" s="24">
        <f>_xll.SRS1Splines.Functions25.OneWay_Spline(E$4:E$12,F$4:F$12,P7)</f>
        <v>0</v>
      </c>
      <c r="S7" s="28">
        <f t="shared" si="7"/>
        <v>0</v>
      </c>
      <c r="T7" s="29">
        <f>_xll.SRS1Splines.Functions25.OneWay_Spline(F$4:F$12,G$4:G$12,R7)</f>
        <v>0</v>
      </c>
      <c r="U7" s="30">
        <f t="shared" si="8"/>
        <v>0</v>
      </c>
      <c r="V7" s="31">
        <v>1</v>
      </c>
    </row>
    <row r="8" spans="1:22" x14ac:dyDescent="0.25">
      <c r="A8" s="19">
        <v>13</v>
      </c>
      <c r="B8" s="20">
        <v>50</v>
      </c>
      <c r="C8" s="21">
        <f t="shared" si="4"/>
        <v>11</v>
      </c>
      <c r="D8" s="21">
        <f t="shared" si="0"/>
        <v>15</v>
      </c>
      <c r="E8" s="21">
        <f t="shared" si="0"/>
        <v>17.5</v>
      </c>
      <c r="F8" s="21">
        <f t="shared" si="0"/>
        <v>47.5</v>
      </c>
      <c r="G8" s="22">
        <f t="shared" si="0"/>
        <v>40</v>
      </c>
      <c r="H8" s="23">
        <v>5</v>
      </c>
      <c r="I8" s="24">
        <f>_xll.SRS1Splines.Functions25.OneWay_Spline(A$4:A$12,B$4:B$12,H8)</f>
        <v>1.1111111111111101</v>
      </c>
      <c r="J8" s="24">
        <f>_xll.SRS1Splines.Functions25.OneWay_Spline(B$4:B$12,C$4:C$12,I8)</f>
        <v>0.24444444444444399</v>
      </c>
      <c r="K8" s="25">
        <f t="shared" si="1"/>
        <v>0</v>
      </c>
      <c r="L8" s="24">
        <f>_xll.SRS1Splines.Functions25.OneWay_Spline(C$4:C$12,D$4:D$12,J8)</f>
        <v>0.33333333333333298</v>
      </c>
      <c r="M8" s="26">
        <f t="shared" si="5"/>
        <v>0</v>
      </c>
      <c r="N8" s="24">
        <f t="shared" si="2"/>
        <v>1.1111111111111101</v>
      </c>
      <c r="O8" s="27">
        <f t="shared" si="3"/>
        <v>3</v>
      </c>
      <c r="P8" s="24">
        <f>_xll.SRS1Splines.Functions25.OneWay_Spline(D$4:D$12,E$4:E$12,L8)</f>
        <v>0.38888888888888901</v>
      </c>
      <c r="Q8" s="24">
        <f t="shared" si="6"/>
        <v>0</v>
      </c>
      <c r="R8" s="24">
        <f>_xll.SRS1Splines.Functions25.OneWay_Spline(E$4:E$12,F$4:F$12,P8)</f>
        <v>1.05555555555556</v>
      </c>
      <c r="S8" s="28">
        <f t="shared" si="7"/>
        <v>1</v>
      </c>
      <c r="T8" s="29">
        <f>_xll.SRS1Splines.Functions25.OneWay_Spline(F$4:F$12,G$4:G$12,R8)</f>
        <v>0.88888888888889295</v>
      </c>
      <c r="U8" s="30">
        <f t="shared" si="8"/>
        <v>1</v>
      </c>
      <c r="V8" s="31">
        <v>2</v>
      </c>
    </row>
    <row r="9" spans="1:22" x14ac:dyDescent="0.25">
      <c r="A9" s="19">
        <v>15</v>
      </c>
      <c r="B9" s="20">
        <v>48</v>
      </c>
      <c r="C9" s="21">
        <f t="shared" si="4"/>
        <v>10.56</v>
      </c>
      <c r="D9" s="21">
        <f t="shared" si="0"/>
        <v>14.399999999999999</v>
      </c>
      <c r="E9" s="21">
        <f t="shared" si="0"/>
        <v>16.799999999999997</v>
      </c>
      <c r="F9" s="21">
        <f t="shared" si="0"/>
        <v>45.599999999999994</v>
      </c>
      <c r="G9" s="22">
        <f t="shared" si="0"/>
        <v>38.400000000000006</v>
      </c>
      <c r="H9" s="23">
        <v>6</v>
      </c>
      <c r="I9" s="24">
        <f>_xll.SRS1Splines.Functions25.OneWay_Spline(A$4:A$12,B$4:B$12,H9)</f>
        <v>4.4444444444444402</v>
      </c>
      <c r="J9" s="24">
        <f>_xll.SRS1Splines.Functions25.OneWay_Spline(B$4:B$12,C$4:C$12,I9)</f>
        <v>0.97777777777777697</v>
      </c>
      <c r="K9" s="25">
        <f t="shared" si="1"/>
        <v>1</v>
      </c>
      <c r="L9" s="24">
        <f>_xll.SRS1Splines.Functions25.OneWay_Spline(C$4:C$12,D$4:D$12,J9)</f>
        <v>1.3333333333333299</v>
      </c>
      <c r="M9" s="26">
        <f t="shared" si="5"/>
        <v>1</v>
      </c>
      <c r="N9" s="24">
        <f t="shared" si="2"/>
        <v>4.4444444444444402</v>
      </c>
      <c r="O9" s="27">
        <f t="shared" si="3"/>
        <v>6</v>
      </c>
      <c r="P9" s="24">
        <f>_xll.SRS1Splines.Functions25.OneWay_Spline(D$4:D$12,E$4:E$12,L9)</f>
        <v>1.55555555555555</v>
      </c>
      <c r="Q9" s="24">
        <f t="shared" si="6"/>
        <v>2</v>
      </c>
      <c r="R9" s="24">
        <f>_xll.SRS1Splines.Functions25.OneWay_Spline(E$4:E$12,F$4:F$12,P9)</f>
        <v>4.2222222222222099</v>
      </c>
      <c r="S9" s="28">
        <f t="shared" si="7"/>
        <v>4</v>
      </c>
      <c r="T9" s="29">
        <f>_xll.SRS1Splines.Functions25.OneWay_Spline(F$4:F$12,G$4:G$12,R9)</f>
        <v>3.55555555555555</v>
      </c>
      <c r="U9" s="30">
        <f t="shared" si="8"/>
        <v>4</v>
      </c>
      <c r="V9" s="31">
        <v>2</v>
      </c>
    </row>
    <row r="10" spans="1:22" x14ac:dyDescent="0.25">
      <c r="A10" s="19">
        <v>17</v>
      </c>
      <c r="B10" s="20">
        <v>45</v>
      </c>
      <c r="C10" s="21">
        <f t="shared" si="4"/>
        <v>9.9</v>
      </c>
      <c r="D10" s="21">
        <f t="shared" si="0"/>
        <v>13.5</v>
      </c>
      <c r="E10" s="21">
        <f t="shared" si="0"/>
        <v>15.749999999999998</v>
      </c>
      <c r="F10" s="21">
        <f t="shared" si="0"/>
        <v>42.75</v>
      </c>
      <c r="G10" s="22">
        <f t="shared" si="0"/>
        <v>36</v>
      </c>
      <c r="H10" s="23">
        <v>7</v>
      </c>
      <c r="I10" s="24">
        <f>_xll.SRS1Splines.Functions25.OneWay_Spline(A$4:A$12,B$4:B$12,H10)</f>
        <v>10</v>
      </c>
      <c r="J10" s="24">
        <f>_xll.SRS1Splines.Functions25.OneWay_Spline(B$4:B$12,C$4:C$12,I10)</f>
        <v>2.2000000000000002</v>
      </c>
      <c r="K10" s="25">
        <f t="shared" si="1"/>
        <v>2</v>
      </c>
      <c r="L10" s="24">
        <f>_xll.SRS1Splines.Functions25.OneWay_Spline(C$4:C$12,D$4:D$12,J10)</f>
        <v>3</v>
      </c>
      <c r="M10" s="26">
        <f t="shared" si="5"/>
        <v>3</v>
      </c>
      <c r="N10" s="24">
        <f t="shared" si="2"/>
        <v>10</v>
      </c>
      <c r="O10" s="27">
        <f t="shared" si="3"/>
        <v>12</v>
      </c>
      <c r="P10" s="24">
        <f>_xll.SRS1Splines.Functions25.OneWay_Spline(D$4:D$12,E$4:E$12,L10)</f>
        <v>3.5</v>
      </c>
      <c r="Q10" s="24">
        <f t="shared" si="6"/>
        <v>4</v>
      </c>
      <c r="R10" s="24">
        <f>_xll.SRS1Splines.Functions25.OneWay_Spline(E$4:E$12,F$4:F$12,P10)</f>
        <v>9.5</v>
      </c>
      <c r="S10" s="28">
        <f t="shared" si="7"/>
        <v>10</v>
      </c>
      <c r="T10" s="29">
        <f>_xll.SRS1Splines.Functions25.OneWay_Spline(F$4:F$12,G$4:G$12,R10)</f>
        <v>8</v>
      </c>
      <c r="U10" s="30">
        <f t="shared" si="8"/>
        <v>8</v>
      </c>
      <c r="V10" s="31">
        <v>2</v>
      </c>
    </row>
    <row r="11" spans="1:22" x14ac:dyDescent="0.25">
      <c r="A11" s="19">
        <v>19</v>
      </c>
      <c r="B11" s="20">
        <v>10</v>
      </c>
      <c r="C11" s="21">
        <f t="shared" si="4"/>
        <v>2.2000000000000002</v>
      </c>
      <c r="D11" s="21">
        <f t="shared" si="0"/>
        <v>3</v>
      </c>
      <c r="E11" s="21">
        <f t="shared" si="0"/>
        <v>3.5</v>
      </c>
      <c r="F11" s="21">
        <f t="shared" si="0"/>
        <v>9.5</v>
      </c>
      <c r="G11" s="22">
        <f t="shared" si="0"/>
        <v>8</v>
      </c>
      <c r="H11" s="23">
        <v>8</v>
      </c>
      <c r="I11" s="24">
        <f>_xll.SRS1Splines.Functions25.OneWay_Spline(A$4:A$12,B$4:B$12,H11)</f>
        <v>28.4166666666667</v>
      </c>
      <c r="J11" s="24">
        <f>_xll.SRS1Splines.Functions25.OneWay_Spline(B$4:B$12,C$4:C$12,I11)</f>
        <v>6.2516666666666696</v>
      </c>
      <c r="K11" s="25">
        <f t="shared" si="1"/>
        <v>6</v>
      </c>
      <c r="L11" s="24">
        <f>_xll.SRS1Splines.Functions25.OneWay_Spline(C$4:C$12,D$4:D$12,J11)</f>
        <v>8.5250000000000092</v>
      </c>
      <c r="M11" s="26">
        <f t="shared" si="5"/>
        <v>9</v>
      </c>
      <c r="N11" s="24">
        <f t="shared" si="2"/>
        <v>28.4166666666667</v>
      </c>
      <c r="O11" s="27">
        <f t="shared" si="3"/>
        <v>30</v>
      </c>
      <c r="P11" s="24">
        <f>_xll.SRS1Splines.Functions25.OneWay_Spline(D$4:D$12,E$4:E$12,L11)</f>
        <v>9.94583333333334</v>
      </c>
      <c r="Q11" s="24">
        <f t="shared" si="6"/>
        <v>10</v>
      </c>
      <c r="R11" s="24">
        <f>_xll.SRS1Splines.Functions25.OneWay_Spline(E$4:E$12,F$4:F$12,P11)</f>
        <v>26.995833333333401</v>
      </c>
      <c r="S11" s="28">
        <f t="shared" si="7"/>
        <v>27</v>
      </c>
      <c r="T11" s="29">
        <f>_xll.SRS1Splines.Functions25.OneWay_Spline(F$4:F$12,G$4:G$12,R11)</f>
        <v>22.733333333333398</v>
      </c>
      <c r="U11" s="30">
        <f t="shared" si="8"/>
        <v>23</v>
      </c>
      <c r="V11" s="31">
        <v>2</v>
      </c>
    </row>
    <row r="12" spans="1:22" ht="15.75" thickBot="1" x14ac:dyDescent="0.3">
      <c r="A12" s="32">
        <v>23</v>
      </c>
      <c r="B12" s="33">
        <v>0</v>
      </c>
      <c r="C12" s="21">
        <f t="shared" si="4"/>
        <v>0</v>
      </c>
      <c r="D12" s="21">
        <f t="shared" si="0"/>
        <v>0</v>
      </c>
      <c r="E12" s="21">
        <f t="shared" si="0"/>
        <v>0</v>
      </c>
      <c r="F12" s="21">
        <f t="shared" si="0"/>
        <v>0</v>
      </c>
      <c r="G12" s="22">
        <f t="shared" si="0"/>
        <v>0</v>
      </c>
      <c r="H12" s="23">
        <v>9</v>
      </c>
      <c r="I12" s="24">
        <f>_xll.SRS1Splines.Functions25.OneWay_Spline(A$4:A$12,B$4:B$12,H12)</f>
        <v>45</v>
      </c>
      <c r="J12" s="24">
        <f>_xll.SRS1Splines.Functions25.OneWay_Spline(B$4:B$12,C$4:C$12,I12)</f>
        <v>9.9</v>
      </c>
      <c r="K12" s="25">
        <f t="shared" si="1"/>
        <v>10</v>
      </c>
      <c r="L12" s="24">
        <f>_xll.SRS1Splines.Functions25.OneWay_Spline(C$4:C$12,D$4:D$12,J12)</f>
        <v>13.5</v>
      </c>
      <c r="M12" s="26">
        <f t="shared" si="5"/>
        <v>14</v>
      </c>
      <c r="N12" s="24">
        <f t="shared" si="2"/>
        <v>45</v>
      </c>
      <c r="O12" s="27">
        <f t="shared" si="3"/>
        <v>47</v>
      </c>
      <c r="P12" s="24">
        <f>_xll.SRS1Splines.Functions25.OneWay_Spline(D$4:D$12,E$4:E$12,L12)</f>
        <v>15.75</v>
      </c>
      <c r="Q12" s="24">
        <f t="shared" si="6"/>
        <v>16</v>
      </c>
      <c r="R12" s="24">
        <f>_xll.SRS1Splines.Functions25.OneWay_Spline(E$4:E$12,F$4:F$12,P12)</f>
        <v>42.75</v>
      </c>
      <c r="S12" s="28">
        <f t="shared" si="7"/>
        <v>43</v>
      </c>
      <c r="T12" s="29">
        <f>_xll.SRS1Splines.Functions25.OneWay_Spline(F$4:F$12,G$4:G$12,R12)</f>
        <v>36</v>
      </c>
      <c r="U12" s="30">
        <f t="shared" si="8"/>
        <v>36</v>
      </c>
      <c r="V12" s="31">
        <v>2</v>
      </c>
    </row>
    <row r="13" spans="1:22" x14ac:dyDescent="0.25">
      <c r="H13" s="23">
        <v>10</v>
      </c>
      <c r="I13" s="24">
        <f>_xll.SRS1Splines.Functions25.OneWay_Spline(A$4:A$12,B$4:B$12,H13)</f>
        <v>46.9375</v>
      </c>
      <c r="J13" s="24">
        <f>_xll.SRS1Splines.Functions25.OneWay_Spline(B$4:B$12,C$4:C$12,I13)</f>
        <v>10.32625</v>
      </c>
      <c r="K13" s="25">
        <f t="shared" si="1"/>
        <v>10</v>
      </c>
      <c r="L13" s="24">
        <f>_xll.SRS1Splines.Functions25.OneWay_Spline(C$4:C$12,D$4:D$12,J13)</f>
        <v>14.081250000000001</v>
      </c>
      <c r="M13" s="26">
        <f t="shared" si="5"/>
        <v>14</v>
      </c>
      <c r="N13" s="24">
        <f t="shared" si="2"/>
        <v>46.9375</v>
      </c>
      <c r="O13" s="27">
        <f t="shared" si="3"/>
        <v>49</v>
      </c>
      <c r="P13" s="24">
        <f>_xll.SRS1Splines.Functions25.OneWay_Spline(D$4:D$12,E$4:E$12,L13)</f>
        <v>16.428125000000001</v>
      </c>
      <c r="Q13" s="24">
        <f t="shared" si="6"/>
        <v>16</v>
      </c>
      <c r="R13" s="24">
        <f>_xll.SRS1Splines.Functions25.OneWay_Spline(E$4:E$12,F$4:F$12,P13)</f>
        <v>44.590625000000003</v>
      </c>
      <c r="S13" s="28">
        <f t="shared" si="7"/>
        <v>45</v>
      </c>
      <c r="T13" s="29">
        <f>_xll.SRS1Splines.Functions25.OneWay_Spline(F$4:F$12,G$4:G$12,R13)</f>
        <v>37.549999999999997</v>
      </c>
      <c r="U13" s="30">
        <f t="shared" si="8"/>
        <v>38</v>
      </c>
      <c r="V13" s="31">
        <v>2</v>
      </c>
    </row>
    <row r="14" spans="1:22" x14ac:dyDescent="0.25">
      <c r="H14" s="23">
        <v>11</v>
      </c>
      <c r="I14" s="24">
        <f>_xll.SRS1Splines.Functions25.OneWay_Spline(A$4:A$12,B$4:B$12,H14)</f>
        <v>48</v>
      </c>
      <c r="J14" s="24">
        <f>_xll.SRS1Splines.Functions25.OneWay_Spline(B$4:B$12,C$4:C$12,I14)</f>
        <v>10.56</v>
      </c>
      <c r="K14" s="25">
        <f t="shared" si="1"/>
        <v>11</v>
      </c>
      <c r="L14" s="24">
        <f>_xll.SRS1Splines.Functions25.OneWay_Spline(C$4:C$12,D$4:D$12,J14)</f>
        <v>14.4</v>
      </c>
      <c r="M14" s="26">
        <f t="shared" si="5"/>
        <v>14</v>
      </c>
      <c r="N14" s="24">
        <f t="shared" si="2"/>
        <v>48</v>
      </c>
      <c r="O14" s="27">
        <f t="shared" si="3"/>
        <v>50</v>
      </c>
      <c r="P14" s="24">
        <f>_xll.SRS1Splines.Functions25.OneWay_Spline(D$4:D$12,E$4:E$12,L14)</f>
        <v>16.8</v>
      </c>
      <c r="Q14" s="24">
        <f t="shared" si="6"/>
        <v>17</v>
      </c>
      <c r="R14" s="24">
        <f>_xll.SRS1Splines.Functions25.OneWay_Spline(E$4:E$12,F$4:F$12,P14)</f>
        <v>45.6</v>
      </c>
      <c r="S14" s="28">
        <f t="shared" si="7"/>
        <v>46</v>
      </c>
      <c r="T14" s="29">
        <f>_xll.SRS1Splines.Functions25.OneWay_Spline(F$4:F$12,G$4:G$12,R14)</f>
        <v>38.4</v>
      </c>
      <c r="U14" s="30">
        <f t="shared" si="8"/>
        <v>38</v>
      </c>
      <c r="V14" s="31">
        <v>2</v>
      </c>
    </row>
    <row r="15" spans="1:22" x14ac:dyDescent="0.25">
      <c r="H15" s="23">
        <v>12</v>
      </c>
      <c r="I15" s="24">
        <f>_xll.SRS1Splines.Functions25.OneWay_Spline(A$4:A$12,B$4:B$12,H15)</f>
        <v>49.3125</v>
      </c>
      <c r="J15" s="24">
        <f>_xll.SRS1Splines.Functions25.OneWay_Spline(B$4:B$12,C$4:C$12,I15)</f>
        <v>10.848750000000001</v>
      </c>
      <c r="K15" s="25">
        <f t="shared" si="1"/>
        <v>11</v>
      </c>
      <c r="L15" s="24">
        <f>_xll.SRS1Splines.Functions25.OneWay_Spline(C$4:C$12,D$4:D$12,J15)</f>
        <v>14.793749999999999</v>
      </c>
      <c r="M15" s="26">
        <f t="shared" si="5"/>
        <v>15</v>
      </c>
      <c r="N15" s="24">
        <f t="shared" si="2"/>
        <v>49.3125</v>
      </c>
      <c r="O15" s="27">
        <f t="shared" si="3"/>
        <v>51</v>
      </c>
      <c r="P15" s="24">
        <f>_xll.SRS1Splines.Functions25.OneWay_Spline(D$4:D$12,E$4:E$12,L15)</f>
        <v>17.259374999999999</v>
      </c>
      <c r="Q15" s="24">
        <f t="shared" si="6"/>
        <v>17</v>
      </c>
      <c r="R15" s="24">
        <f>_xll.SRS1Splines.Functions25.OneWay_Spline(E$4:E$12,F$4:F$12,P15)</f>
        <v>46.846874999999997</v>
      </c>
      <c r="S15" s="28">
        <f t="shared" si="7"/>
        <v>47</v>
      </c>
      <c r="T15" s="29">
        <f>_xll.SRS1Splines.Functions25.OneWay_Spline(F$4:F$12,G$4:G$12,R15)</f>
        <v>39.450000000000003</v>
      </c>
      <c r="U15" s="30">
        <f t="shared" si="8"/>
        <v>39</v>
      </c>
      <c r="V15" s="31">
        <v>2</v>
      </c>
    </row>
    <row r="16" spans="1:22" x14ac:dyDescent="0.25">
      <c r="H16" s="23">
        <v>13</v>
      </c>
      <c r="I16" s="24">
        <f>_xll.SRS1Splines.Functions25.OneWay_Spline(A$4:A$12,B$4:B$12,H16)</f>
        <v>50</v>
      </c>
      <c r="J16" s="24">
        <f>_xll.SRS1Splines.Functions25.OneWay_Spline(B$4:B$12,C$4:C$12,I16)</f>
        <v>11</v>
      </c>
      <c r="K16" s="25">
        <f t="shared" si="1"/>
        <v>11</v>
      </c>
      <c r="L16" s="24">
        <f>_xll.SRS1Splines.Functions25.OneWay_Spline(C$4:C$12,D$4:D$12,J16)</f>
        <v>15</v>
      </c>
      <c r="M16" s="26">
        <f t="shared" si="5"/>
        <v>15</v>
      </c>
      <c r="N16" s="24">
        <f t="shared" si="2"/>
        <v>50</v>
      </c>
      <c r="O16" s="27">
        <f t="shared" si="3"/>
        <v>52</v>
      </c>
      <c r="P16" s="24">
        <f>_xll.SRS1Splines.Functions25.OneWay_Spline(D$4:D$12,E$4:E$12,L16)</f>
        <v>17.5</v>
      </c>
      <c r="Q16" s="24">
        <f t="shared" si="6"/>
        <v>18</v>
      </c>
      <c r="R16" s="24">
        <f>_xll.SRS1Splines.Functions25.OneWay_Spline(E$4:E$12,F$4:F$12,P16)</f>
        <v>47.5</v>
      </c>
      <c r="S16" s="28">
        <f t="shared" si="7"/>
        <v>48</v>
      </c>
      <c r="T16" s="29">
        <f>_xll.SRS1Splines.Functions25.OneWay_Spline(F$4:F$12,G$4:G$12,R16)</f>
        <v>40</v>
      </c>
      <c r="U16" s="30">
        <f t="shared" si="8"/>
        <v>40</v>
      </c>
      <c r="V16" s="31">
        <v>2</v>
      </c>
    </row>
    <row r="17" spans="8:22" x14ac:dyDescent="0.25">
      <c r="H17" s="23">
        <v>14</v>
      </c>
      <c r="I17" s="24">
        <f>_xll.SRS1Splines.Functions25.OneWay_Spline(A$4:A$12,B$4:B$12,H17)</f>
        <v>49.3125</v>
      </c>
      <c r="J17" s="24">
        <f>_xll.SRS1Splines.Functions25.OneWay_Spline(B$4:B$12,C$4:C$12,I17)</f>
        <v>10.848750000000001</v>
      </c>
      <c r="K17" s="25">
        <f t="shared" si="1"/>
        <v>11</v>
      </c>
      <c r="L17" s="24">
        <f>_xll.SRS1Splines.Functions25.OneWay_Spline(C$4:C$12,D$4:D$12,J17)</f>
        <v>14.793749999999999</v>
      </c>
      <c r="M17" s="26">
        <f t="shared" si="5"/>
        <v>15</v>
      </c>
      <c r="N17" s="24">
        <f t="shared" si="2"/>
        <v>49.3125</v>
      </c>
      <c r="O17" s="27">
        <f t="shared" si="3"/>
        <v>51</v>
      </c>
      <c r="P17" s="24">
        <f>_xll.SRS1Splines.Functions25.OneWay_Spline(D$4:D$12,E$4:E$12,L17)</f>
        <v>17.259374999999999</v>
      </c>
      <c r="Q17" s="24">
        <f t="shared" si="6"/>
        <v>17</v>
      </c>
      <c r="R17" s="24">
        <f>_xll.SRS1Splines.Functions25.OneWay_Spline(E$4:E$12,F$4:F$12,P17)</f>
        <v>46.846874999999997</v>
      </c>
      <c r="S17" s="28">
        <f t="shared" si="7"/>
        <v>47</v>
      </c>
      <c r="T17" s="29">
        <f>_xll.SRS1Splines.Functions25.OneWay_Spline(F$4:F$12,G$4:G$12,R17)</f>
        <v>39.450000000000003</v>
      </c>
      <c r="U17" s="30">
        <f t="shared" si="8"/>
        <v>39</v>
      </c>
      <c r="V17" s="31">
        <v>2</v>
      </c>
    </row>
    <row r="18" spans="8:22" x14ac:dyDescent="0.25">
      <c r="H18" s="23">
        <v>15</v>
      </c>
      <c r="I18" s="24">
        <f>_xll.SRS1Splines.Functions25.OneWay_Spline(A$4:A$12,B$4:B$12,H18)</f>
        <v>48</v>
      </c>
      <c r="J18" s="24">
        <f>_xll.SRS1Splines.Functions25.OneWay_Spline(B$4:B$12,C$4:C$12,I18)</f>
        <v>10.56</v>
      </c>
      <c r="K18" s="25">
        <f t="shared" si="1"/>
        <v>11</v>
      </c>
      <c r="L18" s="24">
        <f>_xll.SRS1Splines.Functions25.OneWay_Spline(C$4:C$12,D$4:D$12,J18)</f>
        <v>14.4</v>
      </c>
      <c r="M18" s="26">
        <f t="shared" si="5"/>
        <v>14</v>
      </c>
      <c r="N18" s="24">
        <f t="shared" si="2"/>
        <v>48</v>
      </c>
      <c r="O18" s="27">
        <f t="shared" si="3"/>
        <v>50</v>
      </c>
      <c r="P18" s="24">
        <f>_xll.SRS1Splines.Functions25.OneWay_Spline(D$4:D$12,E$4:E$12,L18)</f>
        <v>16.8</v>
      </c>
      <c r="Q18" s="24">
        <f t="shared" si="6"/>
        <v>17</v>
      </c>
      <c r="R18" s="24">
        <f>_xll.SRS1Splines.Functions25.OneWay_Spline(E$4:E$12,F$4:F$12,P18)</f>
        <v>45.6</v>
      </c>
      <c r="S18" s="28">
        <f t="shared" si="7"/>
        <v>46</v>
      </c>
      <c r="T18" s="29">
        <f>_xll.SRS1Splines.Functions25.OneWay_Spline(F$4:F$12,G$4:G$12,R18)</f>
        <v>38.4</v>
      </c>
      <c r="U18" s="30">
        <f t="shared" si="8"/>
        <v>38</v>
      </c>
      <c r="V18" s="31">
        <v>2</v>
      </c>
    </row>
    <row r="19" spans="8:22" x14ac:dyDescent="0.25">
      <c r="H19" s="23">
        <v>16</v>
      </c>
      <c r="I19" s="24">
        <f>_xll.SRS1Splines.Functions25.OneWay_Spline(A$4:A$12,B$4:B$12,H19)</f>
        <v>46.9375</v>
      </c>
      <c r="J19" s="24">
        <f>_xll.SRS1Splines.Functions25.OneWay_Spline(B$4:B$12,C$4:C$12,I19)</f>
        <v>10.32625</v>
      </c>
      <c r="K19" s="25">
        <f t="shared" si="1"/>
        <v>10</v>
      </c>
      <c r="L19" s="24">
        <f>_xll.SRS1Splines.Functions25.OneWay_Spline(C$4:C$12,D$4:D$12,J19)</f>
        <v>14.081250000000001</v>
      </c>
      <c r="M19" s="26">
        <f t="shared" si="5"/>
        <v>14</v>
      </c>
      <c r="N19" s="24">
        <f t="shared" si="2"/>
        <v>46.9375</v>
      </c>
      <c r="O19" s="27">
        <f t="shared" si="3"/>
        <v>49</v>
      </c>
      <c r="P19" s="24">
        <f>_xll.SRS1Splines.Functions25.OneWay_Spline(D$4:D$12,E$4:E$12,L19)</f>
        <v>16.428125000000001</v>
      </c>
      <c r="Q19" s="24">
        <f t="shared" si="6"/>
        <v>16</v>
      </c>
      <c r="R19" s="24">
        <f>_xll.SRS1Splines.Functions25.OneWay_Spline(E$4:E$12,F$4:F$12,P19)</f>
        <v>44.590625000000003</v>
      </c>
      <c r="S19" s="28">
        <f t="shared" si="7"/>
        <v>45</v>
      </c>
      <c r="T19" s="29">
        <f>_xll.SRS1Splines.Functions25.OneWay_Spline(F$4:F$12,G$4:G$12,R19)</f>
        <v>37.549999999999997</v>
      </c>
      <c r="U19" s="30">
        <f t="shared" si="8"/>
        <v>38</v>
      </c>
      <c r="V19" s="31">
        <v>2</v>
      </c>
    </row>
    <row r="20" spans="8:22" x14ac:dyDescent="0.25">
      <c r="H20" s="23">
        <v>17</v>
      </c>
      <c r="I20" s="24">
        <f>_xll.SRS1Splines.Functions25.OneWay_Spline(A$4:A$12,B$4:B$12,H20)</f>
        <v>45</v>
      </c>
      <c r="J20" s="24">
        <f>_xll.SRS1Splines.Functions25.OneWay_Spline(B$4:B$12,C$4:C$12,I20)</f>
        <v>9.9</v>
      </c>
      <c r="K20" s="25">
        <f t="shared" si="1"/>
        <v>10</v>
      </c>
      <c r="L20" s="24">
        <f>_xll.SRS1Splines.Functions25.OneWay_Spline(C$4:C$12,D$4:D$12,J20)</f>
        <v>13.5</v>
      </c>
      <c r="M20" s="26">
        <f t="shared" si="5"/>
        <v>14</v>
      </c>
      <c r="N20" s="24">
        <f t="shared" si="2"/>
        <v>45</v>
      </c>
      <c r="O20" s="27">
        <f t="shared" si="3"/>
        <v>47</v>
      </c>
      <c r="P20" s="24">
        <f>_xll.SRS1Splines.Functions25.OneWay_Spline(D$4:D$12,E$4:E$12,L20)</f>
        <v>15.75</v>
      </c>
      <c r="Q20" s="24">
        <f t="shared" si="6"/>
        <v>16</v>
      </c>
      <c r="R20" s="24">
        <f>_xll.SRS1Splines.Functions25.OneWay_Spline(E$4:E$12,F$4:F$12,P20)</f>
        <v>42.75</v>
      </c>
      <c r="S20" s="28">
        <f t="shared" si="7"/>
        <v>43</v>
      </c>
      <c r="T20" s="29">
        <f>_xll.SRS1Splines.Functions25.OneWay_Spline(F$4:F$12,G$4:G$12,R20)</f>
        <v>36</v>
      </c>
      <c r="U20" s="30">
        <f t="shared" si="8"/>
        <v>36</v>
      </c>
      <c r="V20" s="31">
        <v>2</v>
      </c>
    </row>
    <row r="21" spans="8:22" x14ac:dyDescent="0.25">
      <c r="H21" s="23">
        <v>18</v>
      </c>
      <c r="I21" s="24">
        <f>_xll.SRS1Splines.Functions25.OneWay_Spline(A$4:A$12,B$4:B$12,H21)</f>
        <v>28</v>
      </c>
      <c r="J21" s="24">
        <f>_xll.SRS1Splines.Functions25.OneWay_Spline(B$4:B$12,C$4:C$12,I21)</f>
        <v>6.16</v>
      </c>
      <c r="K21" s="25">
        <f t="shared" si="1"/>
        <v>6</v>
      </c>
      <c r="L21" s="24">
        <f>_xll.SRS1Splines.Functions25.OneWay_Spline(C$4:C$12,D$4:D$12,J21)</f>
        <v>8.4</v>
      </c>
      <c r="M21" s="26">
        <f t="shared" si="5"/>
        <v>8</v>
      </c>
      <c r="N21" s="24">
        <f t="shared" si="2"/>
        <v>28</v>
      </c>
      <c r="O21" s="27">
        <f t="shared" si="3"/>
        <v>30</v>
      </c>
      <c r="P21" s="24">
        <f>_xll.SRS1Splines.Functions25.OneWay_Spline(D$4:D$12,E$4:E$12,L21)</f>
        <v>9.8000000000000007</v>
      </c>
      <c r="Q21" s="24">
        <f t="shared" si="6"/>
        <v>10</v>
      </c>
      <c r="R21" s="24">
        <f>_xll.SRS1Splines.Functions25.OneWay_Spline(E$4:E$12,F$4:F$12,P21)</f>
        <v>26.6</v>
      </c>
      <c r="S21" s="28">
        <f t="shared" si="7"/>
        <v>27</v>
      </c>
      <c r="T21" s="29">
        <f>_xll.SRS1Splines.Functions25.OneWay_Spline(F$4:F$12,G$4:G$12,R21)</f>
        <v>22.4</v>
      </c>
      <c r="U21" s="30">
        <f t="shared" si="8"/>
        <v>22</v>
      </c>
      <c r="V21" s="31">
        <v>2</v>
      </c>
    </row>
    <row r="22" spans="8:22" x14ac:dyDescent="0.25">
      <c r="H22" s="23">
        <v>19</v>
      </c>
      <c r="I22" s="24">
        <f>_xll.SRS1Splines.Functions25.OneWay_Spline(A$4:A$12,B$4:B$12,H22)</f>
        <v>10</v>
      </c>
      <c r="J22" s="24">
        <f>_xll.SRS1Splines.Functions25.OneWay_Spline(B$4:B$12,C$4:C$12,I22)</f>
        <v>2.2000000000000002</v>
      </c>
      <c r="K22" s="25">
        <f t="shared" si="1"/>
        <v>2</v>
      </c>
      <c r="L22" s="24">
        <f>_xll.SRS1Splines.Functions25.OneWay_Spline(C$4:C$12,D$4:D$12,J22)</f>
        <v>3</v>
      </c>
      <c r="M22" s="26">
        <f t="shared" si="5"/>
        <v>3</v>
      </c>
      <c r="N22" s="24">
        <f t="shared" si="2"/>
        <v>10</v>
      </c>
      <c r="O22" s="27">
        <f t="shared" si="3"/>
        <v>12</v>
      </c>
      <c r="P22" s="24">
        <f>_xll.SRS1Splines.Functions25.OneWay_Spline(D$4:D$12,E$4:E$12,L22)</f>
        <v>3.5</v>
      </c>
      <c r="Q22" s="24">
        <f t="shared" si="6"/>
        <v>4</v>
      </c>
      <c r="R22" s="24">
        <f>_xll.SRS1Splines.Functions25.OneWay_Spline(E$4:E$12,F$4:F$12,P22)</f>
        <v>9.5</v>
      </c>
      <c r="S22" s="28">
        <f t="shared" si="7"/>
        <v>10</v>
      </c>
      <c r="T22" s="29">
        <f>_xll.SRS1Splines.Functions25.OneWay_Spline(F$4:F$12,G$4:G$12,R22)</f>
        <v>8</v>
      </c>
      <c r="U22" s="30">
        <f t="shared" si="8"/>
        <v>8</v>
      </c>
      <c r="V22" s="31">
        <v>2</v>
      </c>
    </row>
    <row r="23" spans="8:22" x14ac:dyDescent="0.25">
      <c r="H23" s="23">
        <v>20</v>
      </c>
      <c r="I23" s="24">
        <f>_xll.SRS1Splines.Functions25.OneWay_Spline(A$4:A$12,B$4:B$12,H23)</f>
        <v>5.625</v>
      </c>
      <c r="J23" s="24">
        <f>_xll.SRS1Splines.Functions25.OneWay_Spline(B$4:B$12,C$4:C$12,I23)</f>
        <v>1.2375</v>
      </c>
      <c r="K23" s="25">
        <f t="shared" si="1"/>
        <v>1</v>
      </c>
      <c r="L23" s="24">
        <f>_xll.SRS1Splines.Functions25.OneWay_Spline(C$4:C$12,D$4:D$12,J23)</f>
        <v>1.6875</v>
      </c>
      <c r="M23" s="26">
        <f t="shared" si="5"/>
        <v>2</v>
      </c>
      <c r="N23" s="24">
        <f t="shared" si="2"/>
        <v>5.625</v>
      </c>
      <c r="O23" s="27">
        <f t="shared" si="3"/>
        <v>8</v>
      </c>
      <c r="P23" s="24">
        <f>_xll.SRS1Splines.Functions25.OneWay_Spline(D$4:D$12,E$4:E$12,L23)</f>
        <v>1.96875</v>
      </c>
      <c r="Q23" s="24">
        <f t="shared" si="6"/>
        <v>2</v>
      </c>
      <c r="R23" s="24">
        <f>_xll.SRS1Splines.Functions25.OneWay_Spline(E$4:E$12,F$4:F$12,P23)</f>
        <v>5.34375</v>
      </c>
      <c r="S23" s="28">
        <f t="shared" si="7"/>
        <v>5</v>
      </c>
      <c r="T23" s="29">
        <f>_xll.SRS1Splines.Functions25.OneWay_Spline(F$4:F$12,G$4:G$12,R23)</f>
        <v>4.5</v>
      </c>
      <c r="U23" s="30">
        <f t="shared" si="8"/>
        <v>5</v>
      </c>
      <c r="V23" s="31">
        <v>2</v>
      </c>
    </row>
    <row r="24" spans="8:22" x14ac:dyDescent="0.25">
      <c r="H24" s="23">
        <v>21</v>
      </c>
      <c r="I24" s="24">
        <f>_xll.SRS1Splines.Functions25.OneWay_Spline(A$4:A$12,B$4:B$12,H24)</f>
        <v>2.5</v>
      </c>
      <c r="J24" s="24">
        <f>_xll.SRS1Splines.Functions25.OneWay_Spline(B$4:B$12,C$4:C$12,I24)</f>
        <v>0.55000000000000004</v>
      </c>
      <c r="K24" s="25">
        <f t="shared" si="1"/>
        <v>1</v>
      </c>
      <c r="L24" s="24">
        <f>_xll.SRS1Splines.Functions25.OneWay_Spline(C$4:C$12,D$4:D$12,J24)</f>
        <v>0.75</v>
      </c>
      <c r="M24" s="26">
        <f t="shared" si="5"/>
        <v>1</v>
      </c>
      <c r="N24" s="24">
        <f t="shared" si="2"/>
        <v>2.5</v>
      </c>
      <c r="O24" s="27">
        <f t="shared" si="3"/>
        <v>5</v>
      </c>
      <c r="P24" s="24">
        <f>_xll.SRS1Splines.Functions25.OneWay_Spline(D$4:D$12,E$4:E$12,L24)</f>
        <v>0.875</v>
      </c>
      <c r="Q24" s="24">
        <f t="shared" si="6"/>
        <v>1</v>
      </c>
      <c r="R24" s="24">
        <f>_xll.SRS1Splines.Functions25.OneWay_Spline(E$4:E$12,F$4:F$12,P24)</f>
        <v>2.375</v>
      </c>
      <c r="S24" s="28">
        <f t="shared" si="7"/>
        <v>2</v>
      </c>
      <c r="T24" s="29">
        <f>_xll.SRS1Splines.Functions25.OneWay_Spline(F$4:F$12,G$4:G$12,R24)</f>
        <v>2</v>
      </c>
      <c r="U24" s="30">
        <f t="shared" si="8"/>
        <v>2</v>
      </c>
      <c r="V24" s="31">
        <v>2</v>
      </c>
    </row>
    <row r="25" spans="8:22" x14ac:dyDescent="0.25">
      <c r="H25" s="23">
        <v>22</v>
      </c>
      <c r="I25" s="24">
        <f>_xll.SRS1Splines.Functions25.OneWay_Spline(A$4:A$12,B$4:B$12,H25)</f>
        <v>0.625</v>
      </c>
      <c r="J25" s="24">
        <f>_xll.SRS1Splines.Functions25.OneWay_Spline(B$4:B$12,C$4:C$12,I25)</f>
        <v>0.13750000000000001</v>
      </c>
      <c r="K25" s="25">
        <f t="shared" si="1"/>
        <v>0</v>
      </c>
      <c r="L25" s="24">
        <f>_xll.SRS1Splines.Functions25.OneWay_Spline(C$4:C$12,D$4:D$12,J25)</f>
        <v>0.1875</v>
      </c>
      <c r="M25" s="26">
        <f t="shared" si="5"/>
        <v>0</v>
      </c>
      <c r="N25" s="24">
        <f t="shared" si="2"/>
        <v>0.625</v>
      </c>
      <c r="O25" s="27">
        <f t="shared" si="3"/>
        <v>3</v>
      </c>
      <c r="P25" s="24">
        <f>_xll.SRS1Splines.Functions25.OneWay_Spline(D$4:D$12,E$4:E$12,L25)</f>
        <v>0.21875</v>
      </c>
      <c r="Q25" s="24">
        <f t="shared" si="6"/>
        <v>0</v>
      </c>
      <c r="R25" s="24">
        <f>_xll.SRS1Splines.Functions25.OneWay_Spline(E$4:E$12,F$4:F$12,P25)</f>
        <v>0.59375</v>
      </c>
      <c r="S25" s="28">
        <f t="shared" si="7"/>
        <v>1</v>
      </c>
      <c r="T25" s="29">
        <f>_xll.SRS1Splines.Functions25.OneWay_Spline(F$4:F$12,G$4:G$12,R25)</f>
        <v>0.5</v>
      </c>
      <c r="U25" s="30">
        <f t="shared" si="8"/>
        <v>1</v>
      </c>
      <c r="V25" s="31">
        <v>2</v>
      </c>
    </row>
    <row r="26" spans="8:22" x14ac:dyDescent="0.25">
      <c r="H26" s="23">
        <v>23</v>
      </c>
      <c r="I26" s="24">
        <f>_xll.SRS1Splines.Functions25.OneWay_Spline(A$4:A$12,B$4:B$12,H26)</f>
        <v>0</v>
      </c>
      <c r="J26" s="24">
        <f>_xll.SRS1Splines.Functions25.OneWay_Spline(B$4:B$12,C$4:C$12,I26)</f>
        <v>0</v>
      </c>
      <c r="K26" s="25">
        <f t="shared" si="1"/>
        <v>0</v>
      </c>
      <c r="L26" s="24">
        <f>_xll.SRS1Splines.Functions25.OneWay_Spline(C$4:C$12,D$4:D$12,J26)</f>
        <v>0</v>
      </c>
      <c r="M26" s="26">
        <f t="shared" si="5"/>
        <v>0</v>
      </c>
      <c r="N26" s="24">
        <f t="shared" si="2"/>
        <v>0</v>
      </c>
      <c r="O26" s="27">
        <f t="shared" si="3"/>
        <v>1</v>
      </c>
      <c r="P26" s="24">
        <f>_xll.SRS1Splines.Functions25.OneWay_Spline(D$4:D$12,E$4:E$12,L26)</f>
        <v>0</v>
      </c>
      <c r="Q26" s="24">
        <f t="shared" si="6"/>
        <v>0</v>
      </c>
      <c r="R26" s="24">
        <f>_xll.SRS1Splines.Functions25.OneWay_Spline(E$4:E$12,F$4:F$12,P26)</f>
        <v>0</v>
      </c>
      <c r="S26" s="28">
        <f t="shared" si="7"/>
        <v>0</v>
      </c>
      <c r="T26" s="29">
        <f>_xll.SRS1Splines.Functions25.OneWay_Spline(F$4:F$12,G$4:G$12,R26)</f>
        <v>0</v>
      </c>
      <c r="U26" s="30">
        <f t="shared" si="8"/>
        <v>0</v>
      </c>
      <c r="V26" s="31">
        <v>1</v>
      </c>
    </row>
    <row r="27" spans="8:22" ht="15.75" thickBot="1" x14ac:dyDescent="0.3">
      <c r="H27" s="34">
        <v>24</v>
      </c>
      <c r="I27" s="24">
        <f>_xll.SRS1Splines.Functions25.OneWay_Spline(A$4:A$12,B$4:B$12,H27)</f>
        <v>0</v>
      </c>
      <c r="J27" s="24">
        <f>_xll.SRS1Splines.Functions25.OneWay_Spline(B$4:B$12,C$4:C$12,I27)</f>
        <v>0</v>
      </c>
      <c r="K27" s="25">
        <f t="shared" si="1"/>
        <v>0</v>
      </c>
      <c r="L27" s="24">
        <f>_xll.SRS1Splines.Functions25.OneWay_Spline(C$4:C$12,D$4:D$12,J27)</f>
        <v>0</v>
      </c>
      <c r="M27" s="26">
        <f t="shared" si="5"/>
        <v>0</v>
      </c>
      <c r="N27" s="24">
        <f t="shared" si="2"/>
        <v>0</v>
      </c>
      <c r="O27" s="27">
        <f t="shared" si="3"/>
        <v>0</v>
      </c>
      <c r="P27" s="24">
        <f>_xll.SRS1Splines.Functions25.OneWay_Spline(D$4:D$12,E$4:E$12,L27)</f>
        <v>0</v>
      </c>
      <c r="Q27" s="24">
        <f t="shared" si="6"/>
        <v>0</v>
      </c>
      <c r="R27" s="24">
        <f>_xll.SRS1Splines.Functions25.OneWay_Spline(E$4:E$12,F$4:F$12,P27)</f>
        <v>0</v>
      </c>
      <c r="S27" s="28">
        <f t="shared" si="7"/>
        <v>0</v>
      </c>
      <c r="T27" s="29">
        <f>_xll.SRS1Splines.Functions25.OneWay_Spline(F$4:F$12,G$4:G$12,R27)</f>
        <v>0</v>
      </c>
      <c r="U27" s="30">
        <f t="shared" si="8"/>
        <v>0</v>
      </c>
      <c r="V27" s="35"/>
    </row>
    <row r="29" spans="8:22" x14ac:dyDescent="0.25">
      <c r="M29" t="s">
        <v>11</v>
      </c>
    </row>
    <row r="30" spans="8:22" x14ac:dyDescent="0.25">
      <c r="M30" t="s">
        <v>12</v>
      </c>
    </row>
  </sheetData>
  <mergeCells count="3">
    <mergeCell ref="A1:B1"/>
    <mergeCell ref="C1:G1"/>
    <mergeCell ref="A2:B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Auto Light Schedule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</dc:creator>
  <cp:lastModifiedBy>Matthew</cp:lastModifiedBy>
  <dcterms:created xsi:type="dcterms:W3CDTF">2021-07-20T22:19:36Z</dcterms:created>
  <dcterms:modified xsi:type="dcterms:W3CDTF">2021-07-20T22:23:40Z</dcterms:modified>
</cp:coreProperties>
</file>